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315" windowHeight="10980" activeTab="2"/>
  </bookViews>
  <sheets>
    <sheet name="2014年部门预算总表" sheetId="1" r:id="rId1"/>
    <sheet name="部门预算经济分类支出明细表" sheetId="2" r:id="rId2"/>
    <sheet name="部门预算功能分类支出表" sheetId="3" r:id="rId3"/>
  </sheets>
  <definedNames/>
  <calcPr fullCalcOnLoad="1"/>
</workbook>
</file>

<file path=xl/sharedStrings.xml><?xml version="1.0" encoding="utf-8"?>
<sst xmlns="http://schemas.openxmlformats.org/spreadsheetml/2006/main" count="147" uniqueCount="130">
  <si>
    <t>富阳市科学技术局（本级）</t>
  </si>
  <si>
    <t>单位：元</t>
  </si>
  <si>
    <t>收入</t>
  </si>
  <si>
    <t>支出</t>
  </si>
  <si>
    <t>项目</t>
  </si>
  <si>
    <t>年初预算</t>
  </si>
  <si>
    <t>年初预算</t>
  </si>
  <si>
    <t>一、一般预算拨款</t>
  </si>
  <si>
    <t>一、基本支出</t>
  </si>
  <si>
    <t>二、基金预算拨款</t>
  </si>
  <si>
    <t>二、部门项目支出</t>
  </si>
  <si>
    <t>三、财政专户拨款</t>
  </si>
  <si>
    <t>四、省市专户拨款</t>
  </si>
  <si>
    <t>本年支出小计</t>
  </si>
  <si>
    <t>本年收入小计</t>
  </si>
  <si>
    <t>收入合计</t>
  </si>
  <si>
    <t>2014年部门预算总表</t>
  </si>
  <si>
    <t>部门预算经济分类支出明细表</t>
  </si>
  <si>
    <t>富阳市科学技术局（本级）</t>
  </si>
  <si>
    <t>经济分类代码</t>
  </si>
  <si>
    <t>经济分类</t>
  </si>
  <si>
    <t>合计</t>
  </si>
  <si>
    <t>一般预算拨款</t>
  </si>
  <si>
    <t>基金预算</t>
  </si>
  <si>
    <t>财政专户</t>
  </si>
  <si>
    <t>省市专款</t>
  </si>
  <si>
    <t>01</t>
  </si>
  <si>
    <t>0101</t>
  </si>
  <si>
    <t>一、工资福利支出</t>
  </si>
  <si>
    <t>010101</t>
  </si>
  <si>
    <t xml:space="preserve">    1、基本工资</t>
  </si>
  <si>
    <t>01010101</t>
  </si>
  <si>
    <t xml:space="preserve">           职务工资</t>
  </si>
  <si>
    <t>01010102</t>
  </si>
  <si>
    <t xml:space="preserve">           级别工资</t>
  </si>
  <si>
    <t>01010105</t>
  </si>
  <si>
    <t xml:space="preserve">           无线通讯费</t>
  </si>
  <si>
    <t>01010107</t>
  </si>
  <si>
    <t xml:space="preserve">           岗位工资</t>
  </si>
  <si>
    <t>01010108</t>
  </si>
  <si>
    <t xml:space="preserve">           薪级工资</t>
  </si>
  <si>
    <t>01010110</t>
  </si>
  <si>
    <t xml:space="preserve">           领导职务补贴</t>
  </si>
  <si>
    <t>010102</t>
  </si>
  <si>
    <t xml:space="preserve">    2、津贴补贴</t>
  </si>
  <si>
    <t>01010201</t>
  </si>
  <si>
    <t xml:space="preserve">           公务员（机关工人）津补贴</t>
  </si>
  <si>
    <t>01010202</t>
  </si>
  <si>
    <t xml:space="preserve">           事业人员津补贴</t>
  </si>
  <si>
    <t>010104</t>
  </si>
  <si>
    <t xml:space="preserve">    4、编外人员工资福利支出定额</t>
  </si>
  <si>
    <t>01010404</t>
  </si>
  <si>
    <t xml:space="preserve">           社会化管理的编外人员</t>
  </si>
  <si>
    <t>010105</t>
  </si>
  <si>
    <t xml:space="preserve">    5、社会保障缴费</t>
  </si>
  <si>
    <t>01010501</t>
  </si>
  <si>
    <t xml:space="preserve">           基本养老保险费</t>
  </si>
  <si>
    <t>01010502</t>
  </si>
  <si>
    <t xml:space="preserve">           基本医疗保险费</t>
  </si>
  <si>
    <t>01010503</t>
  </si>
  <si>
    <t xml:space="preserve">           公务员医疗补助费</t>
  </si>
  <si>
    <t>01010504</t>
  </si>
  <si>
    <t xml:space="preserve">           失业保险费</t>
  </si>
  <si>
    <t>01010505</t>
  </si>
  <si>
    <t xml:space="preserve">           工伤保险费</t>
  </si>
  <si>
    <t>0102</t>
  </si>
  <si>
    <t>二、商品和服务支出</t>
  </si>
  <si>
    <t>010201</t>
  </si>
  <si>
    <t>010203</t>
  </si>
  <si>
    <t>01020305</t>
  </si>
  <si>
    <t xml:space="preserve">           公务用车补贴</t>
  </si>
  <si>
    <t>01020306</t>
  </si>
  <si>
    <t xml:space="preserve">           公共交通专项经费</t>
  </si>
  <si>
    <t>010205</t>
  </si>
  <si>
    <t>010209</t>
  </si>
  <si>
    <t>010299</t>
  </si>
  <si>
    <t xml:space="preserve">           商品和服务支出（项目）</t>
  </si>
  <si>
    <t>0103</t>
  </si>
  <si>
    <t>三、对个人和家庭的补助支出</t>
  </si>
  <si>
    <t>010301</t>
  </si>
  <si>
    <t xml:space="preserve">     1、离休费</t>
  </si>
  <si>
    <t>01030101</t>
  </si>
  <si>
    <t xml:space="preserve">            离休人员定额</t>
  </si>
  <si>
    <t>010302</t>
  </si>
  <si>
    <t xml:space="preserve">     2、退休费</t>
  </si>
  <si>
    <t>01030201</t>
  </si>
  <si>
    <t xml:space="preserve">            退休人员定额</t>
  </si>
  <si>
    <t>010307</t>
  </si>
  <si>
    <t xml:space="preserve">     7、住房公积金</t>
  </si>
  <si>
    <t>010308</t>
  </si>
  <si>
    <t xml:space="preserve">     8、住房公积金补贴</t>
  </si>
  <si>
    <t>010311</t>
  </si>
  <si>
    <t xml:space="preserve">     11、“上派下挂”人员补贴</t>
  </si>
  <si>
    <t>01010299</t>
  </si>
  <si>
    <t xml:space="preserve">           其他</t>
  </si>
  <si>
    <t>010103</t>
  </si>
  <si>
    <t>0101030101</t>
  </si>
  <si>
    <t xml:space="preserve">    3、其他奖励</t>
  </si>
  <si>
    <t xml:space="preserve">       目标考核奖</t>
  </si>
  <si>
    <t>010202</t>
  </si>
  <si>
    <t xml:space="preserve">    2、一般业务经费定额</t>
  </si>
  <si>
    <t xml:space="preserve">    1、一般公用经费定额</t>
  </si>
  <si>
    <t xml:space="preserve">    4、车辆经费</t>
  </si>
  <si>
    <t xml:space="preserve">    6、工会经费</t>
  </si>
  <si>
    <t xml:space="preserve">    7、党员教育经费</t>
  </si>
  <si>
    <t>010309</t>
  </si>
  <si>
    <t>010310</t>
  </si>
  <si>
    <t xml:space="preserve">     9、保育费</t>
  </si>
  <si>
    <t xml:space="preserve">     10、独生子女费</t>
  </si>
  <si>
    <t>部门预算功能分类支出明细表</t>
  </si>
  <si>
    <t>单位名称（项目类别  名称）</t>
  </si>
  <si>
    <t>功能分类名称</t>
  </si>
  <si>
    <t>基金预算拨款</t>
  </si>
  <si>
    <t>财政专户拨款</t>
  </si>
  <si>
    <t>总计</t>
  </si>
  <si>
    <t>科技局</t>
  </si>
  <si>
    <t>基本支出</t>
  </si>
  <si>
    <t xml:space="preserve">    基本支出</t>
  </si>
  <si>
    <t xml:space="preserve">        一般工资福利支出</t>
  </si>
  <si>
    <t>公务员医疗补助</t>
  </si>
  <si>
    <t>行政运行</t>
  </si>
  <si>
    <t>行政单位医疗</t>
  </si>
  <si>
    <t>归口管理的行政单位离退休</t>
  </si>
  <si>
    <t xml:space="preserve">   商品和服务支出</t>
  </si>
  <si>
    <t xml:space="preserve">        一般对个人和家庭的补助</t>
  </si>
  <si>
    <t>住房公积金</t>
  </si>
  <si>
    <t xml:space="preserve">   部门项目支出</t>
  </si>
  <si>
    <t xml:space="preserve">       专项业务费</t>
  </si>
  <si>
    <t xml:space="preserve">       部门工作经费</t>
  </si>
  <si>
    <t>其他科学技术支出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</si>
</sst>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">
    <font>
      <sz val="12"/>
      <name val="宋体"/>
      <family val="0"/>
    </font>
    <font>
      <b/>
      <sz val="2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A30" sqref="A30"/>
    </sheetView>
  </sheetViews>
  <sheetFormatPr defaultColWidth="9.00390625" defaultRowHeight="14.25"/>
  <cols>
    <col min="1" max="1" width="27.25390625" style="0" bestFit="1" customWidth="1"/>
    <col min="2" max="2" width="26.125" style="0" customWidth="1"/>
    <col min="3" max="3" width="18.375" style="0" bestFit="1" customWidth="1"/>
    <col min="4" max="4" width="48.50390625" style="0" customWidth="1"/>
  </cols>
  <sheetData>
    <row r="1" spans="1:4" ht="27">
      <c r="A1" s="1" t="s">
        <v>16</v>
      </c>
      <c r="B1" s="1"/>
      <c r="C1" s="1"/>
      <c r="D1" s="1"/>
    </row>
    <row r="2" spans="1:4" ht="14.25">
      <c r="A2" t="s">
        <v>0</v>
      </c>
      <c r="D2" s="2" t="s">
        <v>1</v>
      </c>
    </row>
    <row r="3" spans="1:4" ht="14.25">
      <c r="A3" s="3" t="s">
        <v>2</v>
      </c>
      <c r="B3" s="3"/>
      <c r="C3" s="3" t="s">
        <v>3</v>
      </c>
      <c r="D3" s="3"/>
    </row>
    <row r="4" spans="1:4" ht="14.25">
      <c r="A4" s="4" t="s">
        <v>4</v>
      </c>
      <c r="B4" s="5" t="s">
        <v>5</v>
      </c>
      <c r="C4" s="4" t="s">
        <v>4</v>
      </c>
      <c r="D4" s="5" t="s">
        <v>6</v>
      </c>
    </row>
    <row r="5" spans="1:4" ht="14.25">
      <c r="A5" s="6" t="s">
        <v>7</v>
      </c>
      <c r="B5" s="7">
        <v>4272770.88</v>
      </c>
      <c r="C5" s="6" t="s">
        <v>8</v>
      </c>
      <c r="D5" s="7">
        <v>4032770.88</v>
      </c>
    </row>
    <row r="6" spans="1:4" ht="14.25">
      <c r="A6" s="6" t="s">
        <v>9</v>
      </c>
      <c r="B6" s="7"/>
      <c r="C6" s="6" t="s">
        <v>10</v>
      </c>
      <c r="D6" s="7">
        <v>240000</v>
      </c>
    </row>
    <row r="7" spans="1:4" ht="14.25">
      <c r="A7" s="6" t="s">
        <v>11</v>
      </c>
      <c r="B7" s="7"/>
      <c r="C7" s="6"/>
      <c r="D7" s="7"/>
    </row>
    <row r="8" spans="1:4" ht="14.25">
      <c r="A8" s="6" t="s">
        <v>12</v>
      </c>
      <c r="B8" s="7"/>
      <c r="C8" s="6" t="s">
        <v>13</v>
      </c>
      <c r="D8" s="7">
        <v>4272770.88</v>
      </c>
    </row>
    <row r="9" spans="1:4" ht="14.25">
      <c r="A9" s="6"/>
      <c r="B9" s="7"/>
      <c r="C9" s="6"/>
      <c r="D9" s="7"/>
    </row>
    <row r="10" spans="1:4" ht="14.25">
      <c r="A10" s="6" t="s">
        <v>14</v>
      </c>
      <c r="B10" s="7">
        <v>4272770.88</v>
      </c>
      <c r="C10" s="6"/>
      <c r="D10" s="7"/>
    </row>
    <row r="11" spans="1:4" ht="14.25">
      <c r="A11" s="6"/>
      <c r="B11" s="7"/>
      <c r="C11" s="6"/>
      <c r="D11" s="7"/>
    </row>
    <row r="12" spans="1:4" ht="14.25">
      <c r="A12" s="6" t="s">
        <v>15</v>
      </c>
      <c r="B12" s="7">
        <v>4272770.88</v>
      </c>
      <c r="C12" s="6"/>
      <c r="D12" s="7">
        <v>4272770.88</v>
      </c>
    </row>
  </sheetData>
  <mergeCells count="3">
    <mergeCell ref="A3:B3"/>
    <mergeCell ref="C3:D3"/>
    <mergeCell ref="A1:D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K11" sqref="K11"/>
    </sheetView>
  </sheetViews>
  <sheetFormatPr defaultColWidth="9.00390625" defaultRowHeight="14.25"/>
  <cols>
    <col min="1" max="1" width="27.25390625" style="0" bestFit="1" customWidth="1"/>
    <col min="2" max="2" width="39.375" style="0" bestFit="1" customWidth="1"/>
    <col min="3" max="3" width="12.75390625" style="0" bestFit="1" customWidth="1"/>
    <col min="4" max="4" width="13.875" style="0" bestFit="1" customWidth="1"/>
  </cols>
  <sheetData>
    <row r="1" spans="1:7" ht="27">
      <c r="A1" s="1" t="s">
        <v>17</v>
      </c>
      <c r="B1" s="1"/>
      <c r="C1" s="1"/>
      <c r="D1" s="1"/>
      <c r="E1" s="1"/>
      <c r="F1" s="1"/>
      <c r="G1" s="1"/>
    </row>
    <row r="2" spans="1:7" ht="14.25">
      <c r="A2" s="8" t="s">
        <v>18</v>
      </c>
      <c r="C2" s="9"/>
      <c r="D2" s="9"/>
      <c r="G2" t="s">
        <v>1</v>
      </c>
    </row>
    <row r="3" spans="1:7" ht="14.25">
      <c r="A3" s="10" t="s">
        <v>19</v>
      </c>
      <c r="B3" s="4" t="s">
        <v>20</v>
      </c>
      <c r="C3" s="5" t="s">
        <v>21</v>
      </c>
      <c r="D3" s="5" t="s">
        <v>22</v>
      </c>
      <c r="E3" s="4" t="s">
        <v>23</v>
      </c>
      <c r="F3" s="4" t="s">
        <v>24</v>
      </c>
      <c r="G3" s="4" t="s">
        <v>25</v>
      </c>
    </row>
    <row r="4" spans="1:7" ht="14.25">
      <c r="A4" s="11" t="s">
        <v>26</v>
      </c>
      <c r="B4" s="6" t="s">
        <v>21</v>
      </c>
      <c r="C4" s="7">
        <f>C5+C27+C36</f>
        <v>4272770.88</v>
      </c>
      <c r="D4" s="7">
        <v>4272770.88</v>
      </c>
      <c r="E4" s="6"/>
      <c r="F4" s="6"/>
      <c r="G4" s="6"/>
    </row>
    <row r="5" spans="1:7" ht="14.25">
      <c r="A5" s="11" t="s">
        <v>27</v>
      </c>
      <c r="B5" s="6" t="s">
        <v>28</v>
      </c>
      <c r="C5" s="7">
        <f>D5</f>
        <v>3089936</v>
      </c>
      <c r="D5" s="7">
        <f>D6+D13+D17+D19+D21</f>
        <v>3089936</v>
      </c>
      <c r="E5" s="6"/>
      <c r="F5" s="6"/>
      <c r="G5" s="6"/>
    </row>
    <row r="6" spans="1:7" ht="14.25">
      <c r="A6" s="11" t="s">
        <v>29</v>
      </c>
      <c r="B6" s="6" t="s">
        <v>30</v>
      </c>
      <c r="C6" s="7">
        <f aca="true" t="shared" si="0" ref="C6:C45">D6</f>
        <v>435636</v>
      </c>
      <c r="D6" s="7">
        <f>SUM(D7:D12)</f>
        <v>435636</v>
      </c>
      <c r="E6" s="6"/>
      <c r="F6" s="6"/>
      <c r="G6" s="6"/>
    </row>
    <row r="7" spans="1:7" ht="14.25">
      <c r="A7" s="11" t="s">
        <v>31</v>
      </c>
      <c r="B7" s="6" t="s">
        <v>32</v>
      </c>
      <c r="C7" s="7">
        <f t="shared" si="0"/>
        <v>93000</v>
      </c>
      <c r="D7" s="7">
        <v>93000</v>
      </c>
      <c r="E7" s="6"/>
      <c r="F7" s="6"/>
      <c r="G7" s="6"/>
    </row>
    <row r="8" spans="1:7" ht="14.25">
      <c r="A8" s="11" t="s">
        <v>33</v>
      </c>
      <c r="B8" s="6" t="s">
        <v>34</v>
      </c>
      <c r="C8" s="7">
        <f t="shared" si="0"/>
        <v>176316</v>
      </c>
      <c r="D8" s="7">
        <v>176316</v>
      </c>
      <c r="E8" s="6"/>
      <c r="F8" s="6"/>
      <c r="G8" s="6"/>
    </row>
    <row r="9" spans="1:7" ht="14.25">
      <c r="A9" s="11" t="s">
        <v>35</v>
      </c>
      <c r="B9" s="6" t="s">
        <v>36</v>
      </c>
      <c r="C9" s="7">
        <f t="shared" si="0"/>
        <v>23280</v>
      </c>
      <c r="D9" s="7">
        <v>23280</v>
      </c>
      <c r="E9" s="6"/>
      <c r="F9" s="6"/>
      <c r="G9" s="6"/>
    </row>
    <row r="10" spans="1:7" ht="14.25">
      <c r="A10" s="11" t="s">
        <v>37</v>
      </c>
      <c r="B10" s="6" t="s">
        <v>38</v>
      </c>
      <c r="C10" s="7">
        <f t="shared" si="0"/>
        <v>65040</v>
      </c>
      <c r="D10" s="7">
        <v>65040</v>
      </c>
      <c r="E10" s="6"/>
      <c r="F10" s="6"/>
      <c r="G10" s="6"/>
    </row>
    <row r="11" spans="1:7" ht="14.25">
      <c r="A11" s="11" t="s">
        <v>39</v>
      </c>
      <c r="B11" s="6" t="s">
        <v>40</v>
      </c>
      <c r="C11" s="7">
        <f t="shared" si="0"/>
        <v>49800</v>
      </c>
      <c r="D11" s="7">
        <v>49800</v>
      </c>
      <c r="E11" s="6"/>
      <c r="F11" s="6"/>
      <c r="G11" s="6"/>
    </row>
    <row r="12" spans="1:7" ht="14.25">
      <c r="A12" s="11" t="s">
        <v>41</v>
      </c>
      <c r="B12" s="6" t="s">
        <v>42</v>
      </c>
      <c r="C12" s="7">
        <f t="shared" si="0"/>
        <v>28200</v>
      </c>
      <c r="D12" s="7">
        <v>28200</v>
      </c>
      <c r="E12" s="6"/>
      <c r="F12" s="6"/>
      <c r="G12" s="6"/>
    </row>
    <row r="13" spans="1:7" ht="14.25">
      <c r="A13" s="11" t="s">
        <v>43</v>
      </c>
      <c r="B13" s="6" t="s">
        <v>44</v>
      </c>
      <c r="C13" s="7">
        <f t="shared" si="0"/>
        <v>1930604</v>
      </c>
      <c r="D13" s="7">
        <f>SUM(D14:D16)</f>
        <v>1930604</v>
      </c>
      <c r="E13" s="6"/>
      <c r="F13" s="6"/>
      <c r="G13" s="6"/>
    </row>
    <row r="14" spans="1:7" ht="14.25">
      <c r="A14" s="11" t="s">
        <v>45</v>
      </c>
      <c r="B14" s="6" t="s">
        <v>46</v>
      </c>
      <c r="C14" s="7">
        <f t="shared" si="0"/>
        <v>965460</v>
      </c>
      <c r="D14" s="7">
        <v>965460</v>
      </c>
      <c r="E14" s="6"/>
      <c r="F14" s="6"/>
      <c r="G14" s="6"/>
    </row>
    <row r="15" spans="1:7" ht="14.25">
      <c r="A15" s="11" t="s">
        <v>47</v>
      </c>
      <c r="B15" s="6" t="s">
        <v>48</v>
      </c>
      <c r="C15" s="7">
        <f t="shared" si="0"/>
        <v>429896</v>
      </c>
      <c r="D15" s="7">
        <v>429896</v>
      </c>
      <c r="E15" s="6"/>
      <c r="F15" s="6"/>
      <c r="G15" s="6"/>
    </row>
    <row r="16" spans="1:7" ht="14.25">
      <c r="A16" s="11" t="s">
        <v>93</v>
      </c>
      <c r="B16" s="6" t="s">
        <v>94</v>
      </c>
      <c r="C16" s="7">
        <f t="shared" si="0"/>
        <v>535248</v>
      </c>
      <c r="D16" s="7">
        <v>535248</v>
      </c>
      <c r="E16" s="6"/>
      <c r="F16" s="6"/>
      <c r="G16" s="6"/>
    </row>
    <row r="17" spans="1:7" ht="14.25">
      <c r="A17" s="11" t="s">
        <v>95</v>
      </c>
      <c r="B17" s="6" t="s">
        <v>97</v>
      </c>
      <c r="C17" s="7">
        <f t="shared" si="0"/>
        <v>242640</v>
      </c>
      <c r="D17" s="7">
        <v>242640</v>
      </c>
      <c r="E17" s="6"/>
      <c r="F17" s="6"/>
      <c r="G17" s="6"/>
    </row>
    <row r="18" spans="1:7" ht="14.25">
      <c r="A18" s="11" t="s">
        <v>96</v>
      </c>
      <c r="B18" s="6" t="s">
        <v>98</v>
      </c>
      <c r="C18" s="7">
        <f t="shared" si="0"/>
        <v>242640</v>
      </c>
      <c r="D18" s="7">
        <v>242640</v>
      </c>
      <c r="E18" s="6"/>
      <c r="F18" s="6"/>
      <c r="G18" s="6"/>
    </row>
    <row r="19" spans="1:7" ht="14.25">
      <c r="A19" s="11" t="s">
        <v>49</v>
      </c>
      <c r="B19" s="6" t="s">
        <v>50</v>
      </c>
      <c r="C19" s="7">
        <f t="shared" si="0"/>
        <v>18000</v>
      </c>
      <c r="D19" s="7">
        <v>18000</v>
      </c>
      <c r="E19" s="6"/>
      <c r="F19" s="6"/>
      <c r="G19" s="6"/>
    </row>
    <row r="20" spans="1:7" ht="14.25">
      <c r="A20" s="11" t="s">
        <v>51</v>
      </c>
      <c r="B20" s="6" t="s">
        <v>52</v>
      </c>
      <c r="C20" s="7">
        <f t="shared" si="0"/>
        <v>18000</v>
      </c>
      <c r="D20" s="7">
        <v>18000</v>
      </c>
      <c r="E20" s="6"/>
      <c r="F20" s="6"/>
      <c r="G20" s="6"/>
    </row>
    <row r="21" spans="1:7" ht="14.25">
      <c r="A21" s="11" t="s">
        <v>53</v>
      </c>
      <c r="B21" s="6" t="s">
        <v>54</v>
      </c>
      <c r="C21" s="7">
        <f t="shared" si="0"/>
        <v>463056</v>
      </c>
      <c r="D21" s="7">
        <f>SUM(D22:D26)</f>
        <v>463056</v>
      </c>
      <c r="E21" s="6"/>
      <c r="F21" s="6"/>
      <c r="G21" s="6"/>
    </row>
    <row r="22" spans="1:7" ht="14.25">
      <c r="A22" s="11" t="s">
        <v>55</v>
      </c>
      <c r="B22" s="6" t="s">
        <v>56</v>
      </c>
      <c r="C22" s="7">
        <f t="shared" si="0"/>
        <v>360000</v>
      </c>
      <c r="D22" s="7">
        <v>360000</v>
      </c>
      <c r="E22" s="6"/>
      <c r="F22" s="6"/>
      <c r="G22" s="6"/>
    </row>
    <row r="23" spans="1:7" ht="14.25">
      <c r="A23" s="11" t="s">
        <v>57</v>
      </c>
      <c r="B23" s="6" t="s">
        <v>58</v>
      </c>
      <c r="C23" s="7">
        <f t="shared" si="0"/>
        <v>52992</v>
      </c>
      <c r="D23" s="7">
        <v>52992</v>
      </c>
      <c r="E23" s="6"/>
      <c r="F23" s="6"/>
      <c r="G23" s="6"/>
    </row>
    <row r="24" spans="1:7" ht="14.25">
      <c r="A24" s="11" t="s">
        <v>59</v>
      </c>
      <c r="B24" s="6" t="s">
        <v>60</v>
      </c>
      <c r="C24" s="7">
        <f t="shared" si="0"/>
        <v>46368</v>
      </c>
      <c r="D24" s="7">
        <v>46368</v>
      </c>
      <c r="E24" s="6"/>
      <c r="F24" s="6"/>
      <c r="G24" s="6"/>
    </row>
    <row r="25" spans="1:7" ht="14.25">
      <c r="A25" s="11" t="s">
        <v>61</v>
      </c>
      <c r="B25" s="6" t="s">
        <v>62</v>
      </c>
      <c r="C25" s="7">
        <f t="shared" si="0"/>
        <v>2424</v>
      </c>
      <c r="D25" s="7">
        <v>2424</v>
      </c>
      <c r="E25" s="6"/>
      <c r="F25" s="6"/>
      <c r="G25" s="6"/>
    </row>
    <row r="26" spans="1:7" ht="14.25">
      <c r="A26" s="11" t="s">
        <v>63</v>
      </c>
      <c r="B26" s="6" t="s">
        <v>64</v>
      </c>
      <c r="C26" s="7">
        <f t="shared" si="0"/>
        <v>1272</v>
      </c>
      <c r="D26" s="7">
        <v>1272</v>
      </c>
      <c r="E26" s="6"/>
      <c r="F26" s="6"/>
      <c r="G26" s="6"/>
    </row>
    <row r="27" spans="1:7" ht="14.25">
      <c r="A27" s="11" t="s">
        <v>65</v>
      </c>
      <c r="B27" s="6" t="s">
        <v>66</v>
      </c>
      <c r="C27" s="7">
        <f t="shared" si="0"/>
        <v>916255.84</v>
      </c>
      <c r="D27" s="7">
        <f>SUM(D28:D30)+SUM(D33:D35)</f>
        <v>916255.84</v>
      </c>
      <c r="E27" s="6"/>
      <c r="F27" s="6"/>
      <c r="G27" s="6"/>
    </row>
    <row r="28" spans="1:7" ht="14.25">
      <c r="A28" s="11" t="s">
        <v>67</v>
      </c>
      <c r="B28" s="6" t="s">
        <v>101</v>
      </c>
      <c r="C28" s="7">
        <f t="shared" si="0"/>
        <v>156000</v>
      </c>
      <c r="D28" s="7">
        <v>156000</v>
      </c>
      <c r="E28" s="6"/>
      <c r="F28" s="6"/>
      <c r="G28" s="6"/>
    </row>
    <row r="29" spans="1:7" ht="14.25">
      <c r="A29" s="11" t="s">
        <v>99</v>
      </c>
      <c r="B29" s="6" t="s">
        <v>100</v>
      </c>
      <c r="C29" s="7">
        <f t="shared" si="0"/>
        <v>190800</v>
      </c>
      <c r="D29" s="7">
        <v>190800</v>
      </c>
      <c r="E29" s="6"/>
      <c r="F29" s="6"/>
      <c r="G29" s="6"/>
    </row>
    <row r="30" spans="1:7" ht="14.25">
      <c r="A30" s="11" t="s">
        <v>68</v>
      </c>
      <c r="B30" s="6" t="s">
        <v>102</v>
      </c>
      <c r="C30" s="7">
        <f t="shared" si="0"/>
        <v>270216</v>
      </c>
      <c r="D30" s="7">
        <f>D31+D32</f>
        <v>270216</v>
      </c>
      <c r="E30" s="6"/>
      <c r="F30" s="6"/>
      <c r="G30" s="6"/>
    </row>
    <row r="31" spans="1:7" ht="14.25">
      <c r="A31" s="11" t="s">
        <v>69</v>
      </c>
      <c r="B31" s="6" t="s">
        <v>70</v>
      </c>
      <c r="C31" s="7">
        <f t="shared" si="0"/>
        <v>250200</v>
      </c>
      <c r="D31" s="7">
        <v>250200</v>
      </c>
      <c r="E31" s="6"/>
      <c r="F31" s="6"/>
      <c r="G31" s="6"/>
    </row>
    <row r="32" spans="1:7" ht="14.25">
      <c r="A32" s="11" t="s">
        <v>71</v>
      </c>
      <c r="B32" s="6" t="s">
        <v>72</v>
      </c>
      <c r="C32" s="7">
        <f t="shared" si="0"/>
        <v>20016</v>
      </c>
      <c r="D32" s="7">
        <v>20016</v>
      </c>
      <c r="E32" s="6"/>
      <c r="F32" s="6"/>
      <c r="G32" s="6"/>
    </row>
    <row r="33" spans="1:7" ht="14.25">
      <c r="A33" s="11" t="s">
        <v>73</v>
      </c>
      <c r="B33" s="6" t="s">
        <v>103</v>
      </c>
      <c r="C33" s="7">
        <f t="shared" si="0"/>
        <v>36619.84</v>
      </c>
      <c r="D33" s="7">
        <v>36619.84</v>
      </c>
      <c r="E33" s="6"/>
      <c r="F33" s="6"/>
      <c r="G33" s="6"/>
    </row>
    <row r="34" spans="1:7" ht="14.25">
      <c r="A34" s="11" t="s">
        <v>74</v>
      </c>
      <c r="B34" s="6" t="s">
        <v>104</v>
      </c>
      <c r="C34" s="7">
        <f t="shared" si="0"/>
        <v>22620</v>
      </c>
      <c r="D34" s="7">
        <v>22620</v>
      </c>
      <c r="E34" s="6"/>
      <c r="F34" s="6"/>
      <c r="G34" s="6"/>
    </row>
    <row r="35" spans="1:7" ht="14.25">
      <c r="A35" s="11" t="s">
        <v>75</v>
      </c>
      <c r="B35" s="6" t="s">
        <v>76</v>
      </c>
      <c r="C35" s="7">
        <f t="shared" si="0"/>
        <v>240000</v>
      </c>
      <c r="D35" s="7">
        <v>240000</v>
      </c>
      <c r="E35" s="6"/>
      <c r="F35" s="6"/>
      <c r="G35" s="6"/>
    </row>
    <row r="36" spans="1:7" ht="14.25">
      <c r="A36" s="11" t="s">
        <v>77</v>
      </c>
      <c r="B36" s="6" t="s">
        <v>78</v>
      </c>
      <c r="C36" s="7">
        <f t="shared" si="0"/>
        <v>266579.04000000004</v>
      </c>
      <c r="D36" s="7">
        <f>D37+D39+D41+D42+D44+D43+D45</f>
        <v>266579.04000000004</v>
      </c>
      <c r="E36" s="6"/>
      <c r="F36" s="6"/>
      <c r="G36" s="6"/>
    </row>
    <row r="37" spans="1:7" ht="14.25">
      <c r="A37" s="11" t="s">
        <v>79</v>
      </c>
      <c r="B37" s="6" t="s">
        <v>80</v>
      </c>
      <c r="C37" s="7">
        <f t="shared" si="0"/>
        <v>500</v>
      </c>
      <c r="D37" s="7">
        <v>500</v>
      </c>
      <c r="E37" s="6"/>
      <c r="F37" s="6"/>
      <c r="G37" s="6"/>
    </row>
    <row r="38" spans="1:7" ht="14.25">
      <c r="A38" s="11" t="s">
        <v>81</v>
      </c>
      <c r="B38" s="6" t="s">
        <v>82</v>
      </c>
      <c r="C38" s="7">
        <f t="shared" si="0"/>
        <v>500</v>
      </c>
      <c r="D38" s="7">
        <v>500</v>
      </c>
      <c r="E38" s="6"/>
      <c r="F38" s="6"/>
      <c r="G38" s="6"/>
    </row>
    <row r="39" spans="1:7" ht="14.25">
      <c r="A39" s="11" t="s">
        <v>83</v>
      </c>
      <c r="B39" s="6" t="s">
        <v>84</v>
      </c>
      <c r="C39" s="7">
        <f t="shared" si="0"/>
        <v>5000</v>
      </c>
      <c r="D39" s="7">
        <v>5000</v>
      </c>
      <c r="E39" s="6"/>
      <c r="F39" s="6"/>
      <c r="G39" s="6"/>
    </row>
    <row r="40" spans="1:7" ht="14.25">
      <c r="A40" s="11" t="s">
        <v>85</v>
      </c>
      <c r="B40" s="6" t="s">
        <v>86</v>
      </c>
      <c r="C40" s="7">
        <f t="shared" si="0"/>
        <v>5000</v>
      </c>
      <c r="D40" s="7">
        <v>5000</v>
      </c>
      <c r="E40" s="6"/>
      <c r="F40" s="6"/>
      <c r="G40" s="6"/>
    </row>
    <row r="41" spans="1:7" ht="14.25">
      <c r="A41" s="11" t="s">
        <v>87</v>
      </c>
      <c r="B41" s="6" t="s">
        <v>88</v>
      </c>
      <c r="C41" s="7">
        <f t="shared" si="0"/>
        <v>248519.04</v>
      </c>
      <c r="D41" s="7">
        <v>248519.04</v>
      </c>
      <c r="E41" s="6"/>
      <c r="F41" s="6"/>
      <c r="G41" s="6"/>
    </row>
    <row r="42" spans="1:7" ht="14.25">
      <c r="A42" s="11" t="s">
        <v>89</v>
      </c>
      <c r="B42" s="6" t="s">
        <v>90</v>
      </c>
      <c r="C42" s="7">
        <f t="shared" si="0"/>
        <v>2160</v>
      </c>
      <c r="D42" s="7">
        <v>2160</v>
      </c>
      <c r="E42" s="6"/>
      <c r="F42" s="6"/>
      <c r="G42" s="6"/>
    </row>
    <row r="43" spans="1:7" ht="14.25">
      <c r="A43" s="11" t="s">
        <v>105</v>
      </c>
      <c r="B43" s="6" t="s">
        <v>107</v>
      </c>
      <c r="C43" s="7">
        <f t="shared" si="0"/>
        <v>750</v>
      </c>
      <c r="D43" s="7">
        <v>750</v>
      </c>
      <c r="E43" s="6"/>
      <c r="F43" s="6"/>
      <c r="G43" s="6"/>
    </row>
    <row r="44" spans="1:7" ht="14.25">
      <c r="A44" s="11" t="s">
        <v>106</v>
      </c>
      <c r="B44" s="6" t="s">
        <v>108</v>
      </c>
      <c r="C44" s="7">
        <f t="shared" si="0"/>
        <v>50</v>
      </c>
      <c r="D44" s="7">
        <v>50</v>
      </c>
      <c r="E44" s="6"/>
      <c r="F44" s="6"/>
      <c r="G44" s="6"/>
    </row>
    <row r="45" spans="1:7" ht="14.25">
      <c r="A45" s="11" t="s">
        <v>91</v>
      </c>
      <c r="B45" s="6" t="s">
        <v>92</v>
      </c>
      <c r="C45" s="7">
        <f t="shared" si="0"/>
        <v>9600</v>
      </c>
      <c r="D45" s="7">
        <v>9600</v>
      </c>
      <c r="E45" s="6"/>
      <c r="F45" s="6"/>
      <c r="G45" s="6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C26" sqref="C26"/>
    </sheetView>
  </sheetViews>
  <sheetFormatPr defaultColWidth="9.00390625" defaultRowHeight="14.25"/>
  <cols>
    <col min="1" max="1" width="33.875" style="0" bestFit="1" customWidth="1"/>
    <col min="2" max="2" width="27.25390625" style="0" bestFit="1" customWidth="1"/>
    <col min="3" max="3" width="12.75390625" style="0" bestFit="1" customWidth="1"/>
    <col min="4" max="4" width="13.875" style="0" bestFit="1" customWidth="1"/>
  </cols>
  <sheetData>
    <row r="1" spans="1:7" ht="27">
      <c r="A1" s="1" t="s">
        <v>109</v>
      </c>
      <c r="B1" s="1"/>
      <c r="C1" s="1"/>
      <c r="D1" s="1"/>
      <c r="E1" s="1"/>
      <c r="F1" s="1"/>
      <c r="G1" s="1"/>
    </row>
    <row r="2" spans="1:7" ht="14.25">
      <c r="A2" t="s">
        <v>18</v>
      </c>
      <c r="B2" s="9"/>
      <c r="C2" s="12"/>
      <c r="D2" s="12"/>
      <c r="G2" t="s">
        <v>1</v>
      </c>
    </row>
    <row r="3" spans="1:7" ht="14.25">
      <c r="A3" s="4" t="s">
        <v>110</v>
      </c>
      <c r="B3" s="5" t="s">
        <v>111</v>
      </c>
      <c r="C3" s="13" t="s">
        <v>21</v>
      </c>
      <c r="D3" s="13" t="s">
        <v>22</v>
      </c>
      <c r="E3" s="4" t="s">
        <v>112</v>
      </c>
      <c r="F3" s="5" t="s">
        <v>113</v>
      </c>
      <c r="G3" s="4" t="s">
        <v>25</v>
      </c>
    </row>
    <row r="4" spans="1:7" ht="14.25">
      <c r="A4" s="6" t="s">
        <v>114</v>
      </c>
      <c r="B4" s="7"/>
      <c r="C4" s="14">
        <f>D4</f>
        <v>4272770.88</v>
      </c>
      <c r="D4" s="14">
        <v>4272770.88</v>
      </c>
      <c r="E4" s="6"/>
      <c r="F4" s="6"/>
      <c r="G4" s="6"/>
    </row>
    <row r="5" spans="1:7" ht="14.25">
      <c r="A5" s="6" t="s">
        <v>115</v>
      </c>
      <c r="B5" s="7"/>
      <c r="C5" s="14">
        <f aca="true" t="shared" si="0" ref="C5:C19">D5</f>
        <v>4272770.88</v>
      </c>
      <c r="D5" s="14">
        <v>4272770.88</v>
      </c>
      <c r="E5" s="6"/>
      <c r="F5" s="6"/>
      <c r="G5" s="6"/>
    </row>
    <row r="6" spans="1:7" ht="14.25">
      <c r="A6" s="6" t="s">
        <v>18</v>
      </c>
      <c r="B6" s="7"/>
      <c r="C6" s="14">
        <f t="shared" si="0"/>
        <v>4272770.88</v>
      </c>
      <c r="D6" s="14">
        <v>4272770.88</v>
      </c>
      <c r="E6" s="6"/>
      <c r="F6" s="6"/>
      <c r="G6" s="6"/>
    </row>
    <row r="7" spans="1:7" ht="14.25">
      <c r="A7" s="6" t="s">
        <v>116</v>
      </c>
      <c r="B7" s="7"/>
      <c r="C7" s="14">
        <f t="shared" si="0"/>
        <v>4032770.88</v>
      </c>
      <c r="D7" s="14">
        <v>4032770.88</v>
      </c>
      <c r="E7" s="6"/>
      <c r="F7" s="6"/>
      <c r="G7" s="6"/>
    </row>
    <row r="8" spans="1:7" ht="14.25">
      <c r="A8" s="6" t="s">
        <v>117</v>
      </c>
      <c r="B8" s="7"/>
      <c r="C8" s="14">
        <f t="shared" si="0"/>
        <v>4032770.88</v>
      </c>
      <c r="D8" s="14">
        <v>4032770.88</v>
      </c>
      <c r="E8" s="6"/>
      <c r="F8" s="6"/>
      <c r="G8" s="6"/>
    </row>
    <row r="9" spans="1:7" ht="14.25">
      <c r="A9" s="6" t="s">
        <v>118</v>
      </c>
      <c r="B9" s="7" t="s">
        <v>119</v>
      </c>
      <c r="C9" s="14">
        <f t="shared" si="0"/>
        <v>46368</v>
      </c>
      <c r="D9" s="14">
        <v>46368</v>
      </c>
      <c r="E9" s="6"/>
      <c r="F9" s="6"/>
      <c r="G9" s="6"/>
    </row>
    <row r="10" spans="1:7" ht="14.25">
      <c r="A10" s="6" t="s">
        <v>118</v>
      </c>
      <c r="B10" s="7" t="s">
        <v>120</v>
      </c>
      <c r="C10" s="14">
        <f t="shared" si="0"/>
        <v>52992</v>
      </c>
      <c r="D10" s="14">
        <v>52992</v>
      </c>
      <c r="E10" s="6"/>
      <c r="F10" s="6"/>
      <c r="G10" s="6"/>
    </row>
    <row r="11" spans="1:7" ht="14.25">
      <c r="A11" s="6" t="s">
        <v>118</v>
      </c>
      <c r="B11" s="7" t="s">
        <v>121</v>
      </c>
      <c r="C11" s="14">
        <f t="shared" si="0"/>
        <v>360000</v>
      </c>
      <c r="D11" s="14">
        <v>360000</v>
      </c>
      <c r="E11" s="6"/>
      <c r="F11" s="6"/>
      <c r="G11" s="6"/>
    </row>
    <row r="12" spans="1:7" ht="14.25">
      <c r="A12" s="6" t="s">
        <v>118</v>
      </c>
      <c r="B12" s="7" t="s">
        <v>122</v>
      </c>
      <c r="C12" s="14">
        <f t="shared" si="0"/>
        <v>2630576</v>
      </c>
      <c r="D12" s="14">
        <v>2630576</v>
      </c>
      <c r="E12" s="6"/>
      <c r="F12" s="6"/>
      <c r="G12" s="6"/>
    </row>
    <row r="13" spans="1:7" ht="14.25">
      <c r="A13" s="6" t="s">
        <v>123</v>
      </c>
      <c r="B13" s="7" t="s">
        <v>120</v>
      </c>
      <c r="C13" s="14">
        <f t="shared" si="0"/>
        <v>676255.84</v>
      </c>
      <c r="D13" s="14">
        <v>676255.84</v>
      </c>
      <c r="E13" s="6"/>
      <c r="F13" s="6"/>
      <c r="G13" s="6"/>
    </row>
    <row r="14" spans="1:7" ht="14.25">
      <c r="A14" s="6" t="s">
        <v>124</v>
      </c>
      <c r="B14" s="7" t="s">
        <v>125</v>
      </c>
      <c r="C14" s="14">
        <f t="shared" si="0"/>
        <v>248519.04</v>
      </c>
      <c r="D14" s="14">
        <v>248519.04</v>
      </c>
      <c r="E14" s="6"/>
      <c r="F14" s="6"/>
      <c r="G14" s="6"/>
    </row>
    <row r="15" spans="1:7" ht="14.25">
      <c r="A15" s="6" t="s">
        <v>124</v>
      </c>
      <c r="B15" s="7" t="s">
        <v>122</v>
      </c>
      <c r="C15" s="14">
        <f t="shared" si="0"/>
        <v>18060</v>
      </c>
      <c r="D15" s="14">
        <v>18060</v>
      </c>
      <c r="E15" s="6"/>
      <c r="F15" s="6"/>
      <c r="G15" s="6"/>
    </row>
    <row r="16" spans="1:7" ht="14.25">
      <c r="A16" s="6" t="s">
        <v>124</v>
      </c>
      <c r="B16" s="7" t="s">
        <v>120</v>
      </c>
      <c r="C16" s="14">
        <f t="shared" si="0"/>
        <v>0</v>
      </c>
      <c r="D16" s="14"/>
      <c r="E16" s="6"/>
      <c r="F16" s="6"/>
      <c r="G16" s="6"/>
    </row>
    <row r="17" spans="1:7" ht="14.25">
      <c r="A17" s="6" t="s">
        <v>126</v>
      </c>
      <c r="B17" s="7"/>
      <c r="C17" s="14">
        <f t="shared" si="0"/>
        <v>240000</v>
      </c>
      <c r="D17" s="14">
        <v>240000</v>
      </c>
      <c r="E17" s="6"/>
      <c r="F17" s="6"/>
      <c r="G17" s="6"/>
    </row>
    <row r="18" spans="1:7" ht="14.25">
      <c r="A18" s="6" t="s">
        <v>127</v>
      </c>
      <c r="B18" s="7"/>
      <c r="C18" s="14">
        <f t="shared" si="0"/>
        <v>240000</v>
      </c>
      <c r="D18" s="14">
        <v>240000</v>
      </c>
      <c r="E18" s="6"/>
      <c r="F18" s="6"/>
      <c r="G18" s="6"/>
    </row>
    <row r="19" spans="1:7" ht="14.25">
      <c r="A19" s="6" t="s">
        <v>128</v>
      </c>
      <c r="B19" s="7" t="s">
        <v>129</v>
      </c>
      <c r="C19" s="14">
        <f t="shared" si="0"/>
        <v>240000</v>
      </c>
      <c r="D19" s="14">
        <v>240000</v>
      </c>
      <c r="E19" s="6"/>
      <c r="F19" s="6"/>
      <c r="G19" s="6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匿名用户</dc:creator>
  <cp:keywords/>
  <dc:description/>
  <cp:lastModifiedBy>匿名用户</cp:lastModifiedBy>
  <dcterms:created xsi:type="dcterms:W3CDTF">2015-08-26T02:10:51Z</dcterms:created>
  <dcterms:modified xsi:type="dcterms:W3CDTF">2015-08-26T02:46:07Z</dcterms:modified>
  <cp:category/>
  <cp:version/>
  <cp:contentType/>
  <cp:contentStatus/>
</cp:coreProperties>
</file>