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50" tabRatio="940" activeTab="2"/>
  </bookViews>
  <sheets>
    <sheet name="2018年财政预算收入执行情况表" sheetId="1" r:id="rId1"/>
    <sheet name="2018年一般公共预算支出执行情况表" sheetId="2" r:id="rId2"/>
    <sheet name="2018年政府性基金收支执行情况表" sheetId="3" r:id="rId3"/>
  </sheets>
  <externalReferences>
    <externalReference r:id="rId6"/>
    <externalReference r:id="rId7"/>
  </externalReferences>
  <definedNames>
    <definedName name="DATABASE" hidden="1">'[2]Sheet3'!$A$6:$Q$34</definedName>
    <definedName name="_xlnm.Print_Titles" localSheetId="0">'2018年财政预算收入执行情况表'!$1:$6</definedName>
    <definedName name="tfnew">#REF!</definedName>
  </definedNames>
  <calcPr fullCalcOnLoad="1"/>
</workbook>
</file>

<file path=xl/sharedStrings.xml><?xml version="1.0" encoding="utf-8"?>
<sst xmlns="http://schemas.openxmlformats.org/spreadsheetml/2006/main" count="139" uniqueCount="108">
  <si>
    <t>附表一</t>
  </si>
  <si>
    <t>元至角分</t>
  </si>
  <si>
    <t>项目</t>
  </si>
  <si>
    <t>年度预算</t>
  </si>
  <si>
    <t>收入实绩</t>
  </si>
  <si>
    <t>上年同期</t>
  </si>
  <si>
    <t>为上年%</t>
  </si>
  <si>
    <t>为预算%</t>
  </si>
  <si>
    <t>一般预算收入</t>
  </si>
  <si>
    <t>一、支出基数</t>
  </si>
  <si>
    <t>二、超收留用</t>
  </si>
  <si>
    <t>（一）收入基数</t>
  </si>
  <si>
    <t>（二）当年地方分成可用</t>
  </si>
  <si>
    <t xml:space="preserve">      附： 财政收入合计</t>
  </si>
  <si>
    <t>　（1）地税税收收入</t>
  </si>
  <si>
    <t>　　　　1、营业税</t>
  </si>
  <si>
    <t>　　　　2、企业所得税</t>
  </si>
  <si>
    <t>　　　　3、个人所得税</t>
  </si>
  <si>
    <t>　　　　4、资源税</t>
  </si>
  <si>
    <t>　　　　5、城市维护建设税</t>
  </si>
  <si>
    <t>　　　　6、房产税</t>
  </si>
  <si>
    <t>　　　　7、印花税</t>
  </si>
  <si>
    <t>　　　　8、城镇土地使用税</t>
  </si>
  <si>
    <t>　　　　9、土地增值税</t>
  </si>
  <si>
    <t>　　　　10、营改征增值税</t>
  </si>
  <si>
    <t>　（2）国税税收收入</t>
  </si>
  <si>
    <t>　　　　1、增值税</t>
  </si>
  <si>
    <t>　　　　   其中：营改征增值税</t>
  </si>
  <si>
    <t>　（三）调整数</t>
  </si>
  <si>
    <t>三、转移支付收入</t>
  </si>
  <si>
    <t>四、上级补助收入</t>
  </si>
  <si>
    <t>五、动用预算稳定调节基金</t>
  </si>
  <si>
    <t>基金预算收入</t>
  </si>
  <si>
    <t>一、地方教育附加收入</t>
  </si>
  <si>
    <t>二、土地出让金收入</t>
  </si>
  <si>
    <t xml:space="preserve">   1、乡镇成本</t>
  </si>
  <si>
    <t xml:space="preserve">   2、乡镇净收益</t>
  </si>
  <si>
    <t>三、其他基金预算收入</t>
  </si>
  <si>
    <t>四、上年结余</t>
  </si>
  <si>
    <t>预算外收入</t>
  </si>
  <si>
    <t>一、乡镇组织收入</t>
  </si>
  <si>
    <t xml:space="preserve">    1.行政事业性收费收入</t>
  </si>
  <si>
    <t xml:space="preserve">    2.房屋出租收入</t>
  </si>
  <si>
    <t xml:space="preserve">    3.保育费</t>
  </si>
  <si>
    <t xml:space="preserve">    4.捐资助教款</t>
  </si>
  <si>
    <t xml:space="preserve">    5.社区卫生服务中心收入</t>
  </si>
  <si>
    <t xml:space="preserve">    6.接受捐赠收入</t>
  </si>
  <si>
    <t xml:space="preserve">    7.卫生保洁费</t>
  </si>
  <si>
    <t xml:space="preserve">    8.其他收入</t>
  </si>
  <si>
    <t>二、上级补助收入</t>
  </si>
  <si>
    <t xml:space="preserve">    1.采矿权出让金收入</t>
  </si>
  <si>
    <t xml:space="preserve">    2.社会抚养费返还收入</t>
  </si>
  <si>
    <t xml:space="preserve">    3.造田造地补助收入</t>
  </si>
  <si>
    <t xml:space="preserve">      ⑴　村级补助</t>
  </si>
  <si>
    <t xml:space="preserve">      ⑵　乡镇统筹</t>
  </si>
  <si>
    <t xml:space="preserve">    4.征地工作经费</t>
  </si>
  <si>
    <t xml:space="preserve">    5.土地出让金收入返还</t>
  </si>
  <si>
    <t xml:space="preserve">    6.其他上级补助收入</t>
  </si>
  <si>
    <t>三、上年结余</t>
  </si>
  <si>
    <t>合计</t>
  </si>
  <si>
    <t>附表二</t>
  </si>
  <si>
    <t>单位：万元</t>
  </si>
  <si>
    <t>项     目</t>
  </si>
  <si>
    <t>支出实绩</t>
  </si>
  <si>
    <t>为上年
%</t>
  </si>
  <si>
    <t>支出合计</t>
  </si>
  <si>
    <t>一、一般公共服务</t>
  </si>
  <si>
    <t>二、公共安全</t>
  </si>
  <si>
    <t>三、教育</t>
  </si>
  <si>
    <t>四、科学技术</t>
  </si>
  <si>
    <t>五、文化体育与传媒</t>
  </si>
  <si>
    <t>六、社会保障和就业</t>
  </si>
  <si>
    <t>七、医疗卫生与计划生育</t>
  </si>
  <si>
    <t>八、节能环保</t>
  </si>
  <si>
    <t>九、城乡社区</t>
  </si>
  <si>
    <t>十、农林水</t>
  </si>
  <si>
    <t>十一、交通运输</t>
  </si>
  <si>
    <t>十二、资源勘探信息等</t>
  </si>
  <si>
    <t>十三、商业服务业等</t>
  </si>
  <si>
    <t>十四、援助其他地区</t>
  </si>
  <si>
    <t>十五、国土资源气象等事务</t>
  </si>
  <si>
    <t>十六、住房保障支出</t>
  </si>
  <si>
    <t>十七、粮油物资储备</t>
  </si>
  <si>
    <t>十八、预备费</t>
  </si>
  <si>
    <t>十九、其他支出</t>
  </si>
  <si>
    <t>二十、一般债务付息支出</t>
  </si>
  <si>
    <t>备注说明：</t>
  </si>
  <si>
    <t>附表三</t>
  </si>
  <si>
    <t>项    目</t>
  </si>
  <si>
    <t>收入合计</t>
  </si>
  <si>
    <t>(一)土地出让金</t>
  </si>
  <si>
    <r>
      <t xml:space="preserve">    1.</t>
    </r>
    <r>
      <rPr>
        <sz val="11"/>
        <rFont val="宋体"/>
        <family val="0"/>
      </rPr>
      <t>国有土地收益基金</t>
    </r>
  </si>
  <si>
    <r>
      <t xml:space="preserve">    2.</t>
    </r>
    <r>
      <rPr>
        <sz val="11"/>
        <rFont val="宋体"/>
        <family val="0"/>
      </rPr>
      <t>农业土地开发资金</t>
    </r>
  </si>
  <si>
    <r>
      <t xml:space="preserve">    3.</t>
    </r>
    <r>
      <rPr>
        <sz val="11"/>
        <rFont val="宋体"/>
        <family val="0"/>
      </rPr>
      <t>国有土地使用权出让金</t>
    </r>
  </si>
  <si>
    <r>
      <t>(</t>
    </r>
    <r>
      <rPr>
        <b/>
        <sz val="11"/>
        <rFont val="宋体"/>
        <family val="0"/>
      </rPr>
      <t>二</t>
    </r>
    <r>
      <rPr>
        <b/>
        <sz val="11"/>
        <rFont val="Times New Roman"/>
        <family val="1"/>
      </rPr>
      <t>)</t>
    </r>
    <r>
      <rPr>
        <b/>
        <sz val="11"/>
        <rFont val="宋体"/>
        <family val="0"/>
      </rPr>
      <t>其它政府性基金</t>
    </r>
  </si>
  <si>
    <r>
      <t xml:space="preserve">    4.</t>
    </r>
    <r>
      <rPr>
        <sz val="11"/>
        <rFont val="宋体"/>
        <family val="0"/>
      </rPr>
      <t>散装水泥专项资金</t>
    </r>
  </si>
  <si>
    <r>
      <t xml:space="preserve">    5.</t>
    </r>
    <r>
      <rPr>
        <sz val="11"/>
        <rFont val="宋体"/>
        <family val="0"/>
      </rPr>
      <t>新型墙体材料专项基金</t>
    </r>
  </si>
  <si>
    <r>
      <t xml:space="preserve">    6.</t>
    </r>
    <r>
      <rPr>
        <sz val="11"/>
        <rFont val="宋体"/>
        <family val="0"/>
      </rPr>
      <t>城市公用事业附加</t>
    </r>
  </si>
  <si>
    <t xml:space="preserve">  7.福利彩票公益金</t>
  </si>
  <si>
    <t xml:space="preserve">  8.体育彩票公益金</t>
  </si>
  <si>
    <r>
      <t xml:space="preserve">    9.</t>
    </r>
    <r>
      <rPr>
        <sz val="11"/>
        <rFont val="宋体"/>
        <family val="0"/>
      </rPr>
      <t>城市基础设施配套费收入</t>
    </r>
  </si>
  <si>
    <r>
      <t xml:space="preserve">    10.</t>
    </r>
    <r>
      <rPr>
        <sz val="11"/>
        <rFont val="宋体"/>
        <family val="0"/>
      </rPr>
      <t>其他政府性基金</t>
    </r>
  </si>
  <si>
    <r>
      <t xml:space="preserve">    11.</t>
    </r>
    <r>
      <rPr>
        <sz val="11"/>
        <rFont val="宋体"/>
        <family val="0"/>
      </rPr>
      <t>省市补助</t>
    </r>
  </si>
  <si>
    <t>附表四</t>
  </si>
  <si>
    <t>富阳区灵桥镇2018年政府性基金预算收入决算表</t>
  </si>
  <si>
    <t>富阳区灵桥镇2087年政府性基金预算支出决算表</t>
  </si>
  <si>
    <t>富阳区灵桥镇2018年一般公共预算支出决算表</t>
  </si>
  <si>
    <t>富阳区灵桥镇2018年财政预算收入执行情况表</t>
  </si>
</sst>
</file>

<file path=xl/styles.xml><?xml version="1.0" encoding="utf-8"?>
<styleSheet xmlns="http://schemas.openxmlformats.org/spreadsheetml/2006/main">
  <numFmts count="7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_-* #,##0_-;\-* #,##0_-;_-* &quot;-&quot;_-;_-@_-"/>
    <numFmt numFmtId="178" formatCode="0.0%;\(0.0%\)"/>
    <numFmt numFmtId="179" formatCode="#,##0\ &quot; &quot;;\(#,##0\)\ ;&quot;—&quot;&quot; &quot;&quot; &quot;&quot; &quot;&quot; &quot;"/>
    <numFmt numFmtId="180" formatCode="#,##0.00\ &quot;BEF&quot;;\-#,##0.00\ &quot;BEF&quot;"/>
    <numFmt numFmtId="181" formatCode="_-* #,##0.00_-;\-* #,##0.00_-;_-* &quot;-&quot;??_-;_-@_-"/>
    <numFmt numFmtId="182" formatCode="_-* #,##0.00\ &quot;BF&quot;_-;\-* #,##0.00\ &quot;BF&quot;_-;_-* &quot;-&quot;??\ &quot;BF&quot;_-;_-@_-"/>
    <numFmt numFmtId="183" formatCode="#,##0.0;\-#,##0.0"/>
    <numFmt numFmtId="184" formatCode="_-#0&quot;.&quot;0,_-;\(#0&quot;.&quot;0,\);_-\ \ &quot;-&quot;_-;_-@_-"/>
    <numFmt numFmtId="185" formatCode="_-#,##0.00_-;\(#,##0.00\);_-\ \ &quot;-&quot;_-;_-@_-"/>
    <numFmt numFmtId="186" formatCode="&quot;$&quot;#,##0;[Red]\-&quot;$&quot;#,##0"/>
    <numFmt numFmtId="187" formatCode="General_)"/>
    <numFmt numFmtId="188" formatCode="_(&quot;$&quot;* #,##0.00_);_(&quot;$&quot;* \(#,##0.00\);_(&quot;$&quot;* &quot;-&quot;??_);_(@_)"/>
    <numFmt numFmtId="189" formatCode="&quot;$&quot;#,##0_);[Red]\(&quot;$&quot;#,##0\)"/>
    <numFmt numFmtId="190" formatCode="&quot;\&quot;#,##0;[Red]&quot;\&quot;&quot;\&quot;&quot;\&quot;&quot;\&quot;&quot;\&quot;&quot;\&quot;&quot;\&quot;\-#,##0"/>
    <numFmt numFmtId="191" formatCode="_-&quot;$&quot;\ * #,##0_-;_-&quot;$&quot;\ * #,##0\-;_-&quot;$&quot;\ * &quot;-&quot;_-;_-@_-"/>
    <numFmt numFmtId="192" formatCode="0.0#"/>
    <numFmt numFmtId="193" formatCode="#,##0.0_);\(#,##0.0\)"/>
    <numFmt numFmtId="194" formatCode="_-* #,##0&quot;￥&quot;_-;\-* #,##0&quot;￥&quot;_-;_-* &quot;-&quot;&quot;￥&quot;_-;_-@_-"/>
    <numFmt numFmtId="195" formatCode="_-#,###,_-;\(#,###,\);_-\ \ &quot;-&quot;_-;_-@_-"/>
    <numFmt numFmtId="196" formatCode="mmm/dd/yyyy;_-\ &quot;N/A&quot;_-;_-\ &quot;-&quot;_-"/>
    <numFmt numFmtId="197" formatCode="\$#,##0;\(\$#,##0\)"/>
    <numFmt numFmtId="198" formatCode="#,##0.00\ &quot;BEF&quot;;[Red]\-#,##0.00\ &quot;BEF&quot;"/>
    <numFmt numFmtId="199" formatCode="mmm/yyyy;_-\ &quot;N/A&quot;_-;_-\ &quot;-&quot;_-"/>
    <numFmt numFmtId="200" formatCode="_(* #,##0_);_(* \(#,##0\);_(* &quot;- &quot;_);_(@_)"/>
    <numFmt numFmtId="201" formatCode="&quot;$&quot;#,##0.00;[Red]\-&quot;$&quot;#,##0.00"/>
    <numFmt numFmtId="202" formatCode="\$#,##0.00;\(\$#,##0.00\)"/>
    <numFmt numFmtId="203" formatCode="_-#,###.00,_-;\(#,###.00,\);_-\ \ &quot;-&quot;_-;_-@_-"/>
    <numFmt numFmtId="204" formatCode="_ [$€-2]* #,##0.00_ ;_ [$€-2]* \-#,##0.00_ ;_ [$€-2]* &quot;-&quot;??_ "/>
    <numFmt numFmtId="205" formatCode="_-#0&quot;.&quot;0000_-;\(#0&quot;.&quot;0000\);_-\ \ &quot;-&quot;_-;_-@_-"/>
    <numFmt numFmtId="206" formatCode="_-#,##0%_-;\(#,##0%\);_-\ &quot;-&quot;_-"/>
    <numFmt numFmtId="207" formatCode="#,##0;\(#,##0\)"/>
    <numFmt numFmtId="208" formatCode="_-#,##0_-;\(#,##0\);_-\ \ &quot;-&quot;_-;_-@_-"/>
    <numFmt numFmtId="209" formatCode="0.00_)"/>
    <numFmt numFmtId="210" formatCode="&quot;\&quot;#,##0;&quot;\&quot;&quot;\&quot;&quot;\&quot;&quot;\&quot;\-#,##0"/>
    <numFmt numFmtId="211" formatCode="_-&quot;$&quot;\ * #,##0.00_-;_-&quot;$&quot;\ * #,##0.00\-;_-&quot;$&quot;\ * &quot;-&quot;??_-;_-@_-"/>
    <numFmt numFmtId="212" formatCode="&quot;$&quot;\ #,##0.00_-;[Red]&quot;$&quot;\ #,##0.00\-"/>
    <numFmt numFmtId="213" formatCode="#,##0.0"/>
    <numFmt numFmtId="214" formatCode="_(* #,##0.0000_);_(* \(#,##0.0000\);_(* &quot;-&quot;??_);_(@_)"/>
    <numFmt numFmtId="215" formatCode="0.0%"/>
    <numFmt numFmtId="216" formatCode="&quot;\&quot;#,##0.00;[Red]&quot;\&quot;&quot;\&quot;&quot;\&quot;&quot;\&quot;&quot;\&quot;&quot;\&quot;\-#,##0.00"/>
    <numFmt numFmtId="217" formatCode="#,##0\ &quot;$&quot;_);[Red]\(#,##0\ &quot;$&quot;\)"/>
    <numFmt numFmtId="218" formatCode="#,##0.00\ &quot;$&quot;_);[Red]\(#,##0.00\ &quot;$&quot;\)"/>
    <numFmt numFmtId="219" formatCode="&quot;$&quot;#,##0.00_);[Red]\(&quot;$&quot;#,##0.00\)"/>
    <numFmt numFmtId="220" formatCode="&quot;$&quot;#,##0;\-&quot;$&quot;#,##0"/>
    <numFmt numFmtId="221" formatCode="_(&quot;$&quot;* #,##0_);_(&quot;$&quot;* \(#,##0\);_(&quot;$&quot;* &quot;-&quot;_);_(@_)"/>
    <numFmt numFmtId="222" formatCode="_-* #,##0.00\ &quot;BEF&quot;_-;\-* #,##0.00\ &quot;BEF&quot;_-;_-* &quot;-&quot;??\ &quot;BEF&quot;_-;_-@_-"/>
    <numFmt numFmtId="223" formatCode="#,##0.00\ &quot;F&quot;;[Red]\-#,##0.00\ &quot;F&quot;"/>
    <numFmt numFmtId="224" formatCode="_-* #,##0\ _B_E_F_-;\-* #,##0\ _B_E_F_-;_-* &quot;-&quot;\ _B_E_F_-;_-@_-"/>
    <numFmt numFmtId="225" formatCode="_-&quot;$&quot;* #,##0_-;\-&quot;$&quot;* #,##0_-;_-&quot;$&quot;* &quot;-&quot;_-;_-@_-"/>
    <numFmt numFmtId="226" formatCode="&quot;\&quot;#,##0;[Red]&quot;\&quot;&quot;\&quot;\-#,##0"/>
    <numFmt numFmtId="227" formatCode="&quot;\&quot;#,##0;[Red]&quot;\&quot;\-#,##0"/>
    <numFmt numFmtId="228" formatCode="#,##0.0\%;[Red]\-#,##0.0\%"/>
    <numFmt numFmtId="229" formatCode="yy\.mm\.dd"/>
    <numFmt numFmtId="230" formatCode="0_ "/>
    <numFmt numFmtId="231" formatCode="0.0_ "/>
    <numFmt numFmtId="232" formatCode="0;_䰀"/>
    <numFmt numFmtId="233" formatCode="0.00_ ;\-0.00;;"/>
    <numFmt numFmtId="234" formatCode="0.00_);[Red]\(0.00\)"/>
    <numFmt numFmtId="235" formatCode="#,##0_);[Red]\(#,##0\)"/>
    <numFmt numFmtId="236" formatCode="0.00_ "/>
  </numFmts>
  <fonts count="115">
    <font>
      <sz val="12"/>
      <name val="宋体"/>
      <family val="0"/>
    </font>
    <font>
      <sz val="12"/>
      <name val="黑体"/>
      <family val="0"/>
    </font>
    <font>
      <b/>
      <sz val="12"/>
      <name val="宋体"/>
      <family val="0"/>
    </font>
    <font>
      <b/>
      <sz val="20"/>
      <name val="黑体"/>
      <family val="0"/>
    </font>
    <font>
      <sz val="11"/>
      <name val="宋体"/>
      <family val="0"/>
    </font>
    <font>
      <b/>
      <sz val="11"/>
      <name val="黑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0"/>
    </font>
    <font>
      <sz val="10"/>
      <name val="宋体"/>
      <family val="0"/>
    </font>
    <font>
      <b/>
      <sz val="21"/>
      <color indexed="8"/>
      <name val="黑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2"/>
      <name val="????"/>
      <family val="1"/>
    </font>
    <font>
      <sz val="10"/>
      <color indexed="8"/>
      <name val="Arial"/>
      <family val="2"/>
    </font>
    <font>
      <sz val="10"/>
      <name val="Helv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8"/>
      <name val="Times New Roman"/>
      <family val="1"/>
    </font>
    <font>
      <sz val="12"/>
      <color indexed="8"/>
      <name val="宋体"/>
      <family val="0"/>
    </font>
    <font>
      <b/>
      <sz val="10"/>
      <name val="Helv"/>
      <family val="2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color indexed="16"/>
      <name val="MS Serif"/>
      <family val="1"/>
    </font>
    <font>
      <sz val="8"/>
      <name val="Arial"/>
      <family val="2"/>
    </font>
    <font>
      <sz val="12"/>
      <name val="Courier"/>
      <family val="3"/>
    </font>
    <font>
      <b/>
      <sz val="10"/>
      <name val="MS Sans Serif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???"/>
      <family val="1"/>
    </font>
    <font>
      <b/>
      <sz val="11"/>
      <color indexed="8"/>
      <name val="宋体"/>
      <family val="0"/>
    </font>
    <font>
      <sz val="19"/>
      <color indexed="48"/>
      <name val="Arial"/>
      <family val="2"/>
    </font>
    <font>
      <sz val="11"/>
      <color indexed="17"/>
      <name val="宋体"/>
      <family val="0"/>
    </font>
    <font>
      <sz val="12"/>
      <name val="新細明體"/>
      <family val="1"/>
    </font>
    <font>
      <b/>
      <sz val="10"/>
      <color indexed="8"/>
      <name val="Arial"/>
      <family val="2"/>
    </font>
    <font>
      <sz val="9"/>
      <name val="Verdana"/>
      <family val="2"/>
    </font>
    <font>
      <u val="single"/>
      <sz val="10"/>
      <color indexed="12"/>
      <name val="MS Sans Serif"/>
      <family val="2"/>
    </font>
    <font>
      <sz val="11"/>
      <name val="½jßz"/>
      <family val="2"/>
    </font>
    <font>
      <b/>
      <sz val="8"/>
      <name val="Arial"/>
      <family val="2"/>
    </font>
    <font>
      <u val="singleAccounting"/>
      <vertAlign val="subscript"/>
      <sz val="10"/>
      <name val="Times New Roman"/>
      <family val="1"/>
    </font>
    <font>
      <u val="single"/>
      <sz val="10"/>
      <color indexed="12"/>
      <name val="Arial"/>
      <family val="2"/>
    </font>
    <font>
      <sz val="18"/>
      <name val="Times New Roman"/>
      <family val="1"/>
    </font>
    <font>
      <sz val="10"/>
      <name val="Geneva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ms Rmn"/>
      <family val="1"/>
    </font>
    <font>
      <sz val="11"/>
      <color indexed="17"/>
      <name val="Calibri"/>
      <family val="2"/>
    </font>
    <font>
      <u val="single"/>
      <sz val="10"/>
      <color indexed="14"/>
      <name val="MS Sans Serif"/>
      <family val="2"/>
    </font>
    <font>
      <b/>
      <sz val="11"/>
      <name val="Helv"/>
      <family val="2"/>
    </font>
    <font>
      <u val="single"/>
      <sz val="7.5"/>
      <color indexed="36"/>
      <name val="Arial"/>
      <family val="2"/>
    </font>
    <font>
      <sz val="12"/>
      <name val="¹UAAA¼"/>
      <family val="2"/>
    </font>
    <font>
      <sz val="12"/>
      <name val="Tms Rmn"/>
      <family val="1"/>
    </font>
    <font>
      <sz val="12"/>
      <name val="바탕체"/>
      <family val="0"/>
    </font>
    <font>
      <b/>
      <sz val="14"/>
      <color indexed="9"/>
      <name val="Times New Roman"/>
      <family val="1"/>
    </font>
    <font>
      <i/>
      <sz val="9"/>
      <name val="Times New Roman"/>
      <family val="1"/>
    </font>
    <font>
      <sz val="12"/>
      <color indexed="16"/>
      <name val="宋体"/>
      <family val="0"/>
    </font>
    <font>
      <b/>
      <i/>
      <sz val="16"/>
      <name val="Helv"/>
      <family val="2"/>
    </font>
    <font>
      <sz val="10"/>
      <name val="楷体"/>
      <family val="3"/>
    </font>
    <font>
      <b/>
      <sz val="10"/>
      <color indexed="39"/>
      <name val="Arial"/>
      <family val="2"/>
    </font>
    <font>
      <b/>
      <sz val="12"/>
      <name val="Arial"/>
      <family val="2"/>
    </font>
    <font>
      <sz val="11"/>
      <name val="ＭＳ Ｐ????"/>
      <family val="0"/>
    </font>
    <font>
      <sz val="12"/>
      <name val="Helv"/>
      <family val="2"/>
    </font>
    <font>
      <sz val="7"/>
      <name val="Small Fonts"/>
      <family val="2"/>
    </font>
    <font>
      <sz val="12"/>
      <name val="MS Sans Serif"/>
      <family val="2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color indexed="39"/>
      <name val="Arial"/>
      <family val="2"/>
    </font>
    <font>
      <sz val="10"/>
      <name val="MS Serif"/>
      <family val="1"/>
    </font>
    <font>
      <sz val="10"/>
      <name val="Courier"/>
      <family val="3"/>
    </font>
    <font>
      <b/>
      <sz val="18"/>
      <color indexed="62"/>
      <name val="宋体"/>
      <family val="0"/>
    </font>
    <font>
      <b/>
      <sz val="12"/>
      <name val="MS Sans Serif"/>
      <family val="2"/>
    </font>
    <font>
      <sz val="12"/>
      <color indexed="9"/>
      <name val="Helv"/>
      <family val="2"/>
    </font>
    <font>
      <b/>
      <sz val="12"/>
      <name val="Helv"/>
      <family val="2"/>
    </font>
    <font>
      <b/>
      <sz val="13"/>
      <name val="Times New Roman"/>
      <family val="1"/>
    </font>
    <font>
      <u val="single"/>
      <sz val="12"/>
      <color indexed="12"/>
      <name val="新細明體"/>
      <family val="1"/>
    </font>
    <font>
      <sz val="12"/>
      <name val="Arial"/>
      <family val="2"/>
    </font>
    <font>
      <sz val="10"/>
      <color indexed="10"/>
      <name val="Arial"/>
      <family val="2"/>
    </font>
    <font>
      <sz val="12"/>
      <color indexed="20"/>
      <name val="Times New Roman"/>
      <family val="1"/>
    </font>
    <font>
      <sz val="10"/>
      <name val="Tms Rmn"/>
      <family val="1"/>
    </font>
    <font>
      <b/>
      <sz val="14"/>
      <name val="楷体"/>
      <family val="3"/>
    </font>
    <font>
      <b/>
      <sz val="12"/>
      <color indexed="8"/>
      <name val="Arial"/>
      <family val="2"/>
    </font>
    <font>
      <b/>
      <sz val="8"/>
      <color indexed="8"/>
      <name val="Helv"/>
      <family val="2"/>
    </font>
    <font>
      <sz val="11"/>
      <color indexed="20"/>
      <name val="Calibri"/>
      <family val="2"/>
    </font>
    <font>
      <sz val="11"/>
      <color indexed="18"/>
      <name val="宋体"/>
      <family val="0"/>
    </font>
    <font>
      <b/>
      <sz val="9"/>
      <name val="Arial"/>
      <family val="2"/>
    </font>
    <font>
      <sz val="12"/>
      <name val="뼻뮝"/>
      <family val="0"/>
    </font>
    <font>
      <sz val="12"/>
      <color indexed="17"/>
      <name val="Times New Roman"/>
      <family val="1"/>
    </font>
    <font>
      <sz val="12"/>
      <color indexed="17"/>
      <name val="宋体"/>
      <family val="0"/>
    </font>
    <font>
      <sz val="10"/>
      <name val="굴림체"/>
      <family val="0"/>
    </font>
    <font>
      <sz val="10"/>
      <name val="TimesNewRomanPS"/>
      <family val="1"/>
    </font>
    <font>
      <sz val="10"/>
      <color indexed="8"/>
      <name val="Times New Roman"/>
      <family val="1"/>
    </font>
    <font>
      <sz val="10"/>
      <name val="仿宋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4">
    <xf numFmtId="0" fontId="4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>
      <alignment/>
      <protection/>
    </xf>
    <xf numFmtId="0" fontId="29" fillId="0" borderId="0">
      <alignment/>
      <protection/>
    </xf>
    <xf numFmtId="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2" fillId="0" borderId="0">
      <alignment/>
      <protection/>
    </xf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40" fillId="0" borderId="0" applyProtection="0">
      <alignment horizontal="left"/>
    </xf>
    <xf numFmtId="0" fontId="33" fillId="0" borderId="0">
      <alignment/>
      <protection locked="0"/>
    </xf>
    <xf numFmtId="0" fontId="29" fillId="0" borderId="0">
      <alignment/>
      <protection/>
    </xf>
    <xf numFmtId="0" fontId="29" fillId="0" borderId="0">
      <alignment/>
      <protection/>
    </xf>
    <xf numFmtId="0" fontId="41" fillId="0" borderId="0">
      <alignment/>
      <protection/>
    </xf>
    <xf numFmtId="0" fontId="33" fillId="0" borderId="0">
      <alignment/>
      <protection/>
    </xf>
    <xf numFmtId="0" fontId="41" fillId="0" borderId="0">
      <alignment/>
      <protection/>
    </xf>
    <xf numFmtId="0" fontId="31" fillId="0" borderId="0">
      <alignment/>
      <protection/>
    </xf>
    <xf numFmtId="0" fontId="65" fillId="0" borderId="0">
      <alignment/>
      <protection/>
    </xf>
    <xf numFmtId="49" fontId="0" fillId="0" borderId="0" applyFont="0" applyFill="0" applyBorder="0" applyAlignment="0" applyProtection="0"/>
    <xf numFmtId="0" fontId="41" fillId="0" borderId="0">
      <alignment/>
      <protection/>
    </xf>
    <xf numFmtId="0" fontId="65" fillId="0" borderId="0">
      <alignment/>
      <protection/>
    </xf>
    <xf numFmtId="0" fontId="58" fillId="0" borderId="0">
      <alignment vertical="top" wrapText="1"/>
      <protection/>
    </xf>
    <xf numFmtId="0" fontId="41" fillId="0" borderId="0">
      <alignment/>
      <protection/>
    </xf>
    <xf numFmtId="0" fontId="31" fillId="0" borderId="0">
      <alignment/>
      <protection/>
    </xf>
    <xf numFmtId="0" fontId="65" fillId="0" borderId="0">
      <alignment/>
      <protection/>
    </xf>
    <xf numFmtId="0" fontId="33" fillId="0" borderId="0">
      <alignment/>
      <protection/>
    </xf>
    <xf numFmtId="0" fontId="58" fillId="0" borderId="0">
      <alignment vertical="top" wrapText="1"/>
      <protection/>
    </xf>
    <xf numFmtId="0" fontId="41" fillId="0" borderId="0">
      <alignment/>
      <protection/>
    </xf>
    <xf numFmtId="0" fontId="58" fillId="0" borderId="0">
      <alignment vertical="top" wrapText="1"/>
      <protection/>
    </xf>
    <xf numFmtId="0" fontId="58" fillId="0" borderId="0">
      <alignment vertical="top" wrapText="1"/>
      <protection/>
    </xf>
    <xf numFmtId="0" fontId="58" fillId="0" borderId="0">
      <alignment vertical="top" wrapTex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58" fillId="0" borderId="0">
      <alignment vertical="top" wrapTex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58" fillId="0" borderId="0">
      <alignment vertical="top" wrapTex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58" fillId="0" borderId="0">
      <alignment vertical="top" wrapText="1"/>
      <protection/>
    </xf>
    <xf numFmtId="0" fontId="58" fillId="0" borderId="0">
      <alignment vertical="top" wrapText="1"/>
      <protection/>
    </xf>
    <xf numFmtId="0" fontId="58" fillId="0" borderId="0">
      <alignment vertical="top" wrapText="1"/>
      <protection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41" fillId="0" borderId="0">
      <alignment/>
      <protection/>
    </xf>
    <xf numFmtId="0" fontId="3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75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3" fillId="0" borderId="0">
      <alignment/>
      <protection/>
    </xf>
    <xf numFmtId="0" fontId="29" fillId="0" borderId="0">
      <alignment/>
      <protection/>
    </xf>
    <xf numFmtId="0" fontId="33" fillId="0" borderId="0">
      <alignment/>
      <protection/>
    </xf>
    <xf numFmtId="0" fontId="4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1" fillId="0" borderId="0">
      <alignment/>
      <protection/>
    </xf>
    <xf numFmtId="0" fontId="33" fillId="0" borderId="0">
      <alignment/>
      <protection/>
    </xf>
    <xf numFmtId="0" fontId="4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 locked="0"/>
    </xf>
    <xf numFmtId="0" fontId="41" fillId="0" borderId="0">
      <alignment/>
      <protection/>
    </xf>
    <xf numFmtId="0" fontId="33" fillId="0" borderId="0">
      <alignment/>
      <protection locked="0"/>
    </xf>
    <xf numFmtId="0" fontId="33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41" fillId="0" borderId="0">
      <alignment/>
      <protection/>
    </xf>
    <xf numFmtId="0" fontId="33" fillId="0" borderId="0">
      <alignment/>
      <protection locked="0"/>
    </xf>
    <xf numFmtId="0" fontId="41" fillId="0" borderId="0">
      <alignment/>
      <protection/>
    </xf>
    <xf numFmtId="0" fontId="3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208" fontId="40" fillId="0" borderId="0" applyFill="0" applyBorder="0" applyProtection="0">
      <alignment horizontal="right"/>
    </xf>
    <xf numFmtId="185" fontId="40" fillId="0" borderId="0" applyFill="0" applyBorder="0" applyProtection="0">
      <alignment horizontal="right"/>
    </xf>
    <xf numFmtId="196" fontId="62" fillId="0" borderId="0" applyFill="0" applyBorder="0" applyProtection="0">
      <alignment horizontal="center"/>
    </xf>
    <xf numFmtId="199" fontId="62" fillId="0" borderId="0" applyFill="0" applyBorder="0" applyProtection="0">
      <alignment horizontal="center"/>
    </xf>
    <xf numFmtId="206" fontId="77" fillId="0" borderId="0" applyFill="0" applyBorder="0" applyProtection="0">
      <alignment horizontal="right"/>
    </xf>
    <xf numFmtId="195" fontId="40" fillId="0" borderId="0" applyFill="0" applyBorder="0" applyProtection="0">
      <alignment horizontal="right"/>
    </xf>
    <xf numFmtId="203" fontId="40" fillId="0" borderId="0" applyFill="0" applyBorder="0" applyProtection="0">
      <alignment horizontal="right"/>
    </xf>
    <xf numFmtId="184" fontId="40" fillId="0" borderId="0" applyFill="0" applyBorder="0" applyProtection="0">
      <alignment horizontal="right"/>
    </xf>
    <xf numFmtId="205" fontId="40" fillId="0" borderId="0" applyFill="0" applyBorder="0" applyProtection="0">
      <alignment horizontal="right"/>
    </xf>
    <xf numFmtId="0" fontId="65" fillId="0" borderId="0">
      <alignment/>
      <protection/>
    </xf>
    <xf numFmtId="0" fontId="50" fillId="0" borderId="0" applyNumberFormat="0" applyFill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187" fontId="48" fillId="0" borderId="0">
      <alignment/>
      <protection/>
    </xf>
    <xf numFmtId="0" fontId="59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>
      <alignment/>
      <protection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1" fillId="0" borderId="0">
      <alignment/>
      <protection locked="0"/>
    </xf>
    <xf numFmtId="0" fontId="23" fillId="16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17" borderId="0" applyNumberFormat="0" applyBorder="0" applyAlignment="0" applyProtection="0"/>
    <xf numFmtId="0" fontId="23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23" fillId="23" borderId="0" applyNumberFormat="0" applyBorder="0" applyAlignment="0" applyProtection="0"/>
    <xf numFmtId="0" fontId="35" fillId="19" borderId="0" applyNumberFormat="0" applyBorder="0" applyAlignment="0" applyProtection="0"/>
    <xf numFmtId="0" fontId="35" fillId="4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23" fillId="13" borderId="0" applyNumberFormat="0" applyBorder="0" applyAlignment="0" applyProtection="0"/>
    <xf numFmtId="0" fontId="35" fillId="2" borderId="0" applyNumberFormat="0" applyBorder="0" applyAlignment="0" applyProtection="0"/>
    <xf numFmtId="0" fontId="35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17" borderId="0" applyNumberFormat="0" applyBorder="0" applyAlignment="0" applyProtection="0"/>
    <xf numFmtId="0" fontId="23" fillId="14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14" borderId="0" applyNumberFormat="0" applyBorder="0" applyAlignment="0" applyProtection="0"/>
    <xf numFmtId="0" fontId="23" fillId="24" borderId="0" applyNumberFormat="0" applyBorder="0" applyAlignment="0" applyProtection="0"/>
    <xf numFmtId="0" fontId="35" fillId="19" borderId="0" applyNumberFormat="0" applyBorder="0" applyAlignment="0" applyProtection="0"/>
    <xf numFmtId="0" fontId="35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15" borderId="0" applyNumberFormat="0" applyBorder="0" applyAlignment="0" applyProtection="0"/>
    <xf numFmtId="0" fontId="60" fillId="25" borderId="0" applyNumberFormat="0" applyProtection="0">
      <alignment horizontal="center"/>
    </xf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4" fillId="0" borderId="0">
      <alignment horizontal="center" wrapText="1"/>
      <protection locked="0"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73" fillId="0" borderId="0">
      <alignment/>
      <protection/>
    </xf>
    <xf numFmtId="0" fontId="7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 applyFill="0" applyBorder="0" applyAlignment="0">
      <protection/>
    </xf>
    <xf numFmtId="193" fontId="31" fillId="0" borderId="0" applyFill="0" applyBorder="0" applyAlignment="0">
      <protection/>
    </xf>
    <xf numFmtId="214" fontId="31" fillId="0" borderId="0" applyFill="0" applyBorder="0" applyAlignment="0">
      <protection/>
    </xf>
    <xf numFmtId="180" fontId="33" fillId="0" borderId="0" applyFill="0" applyBorder="0" applyAlignment="0">
      <protection/>
    </xf>
    <xf numFmtId="198" fontId="33" fillId="0" borderId="0" applyFill="0" applyBorder="0" applyAlignment="0">
      <protection/>
    </xf>
    <xf numFmtId="188" fontId="31" fillId="0" borderId="0" applyFill="0" applyBorder="0" applyAlignment="0">
      <protection/>
    </xf>
    <xf numFmtId="178" fontId="31" fillId="0" borderId="0" applyFill="0" applyBorder="0" applyAlignment="0">
      <protection/>
    </xf>
    <xf numFmtId="193" fontId="31" fillId="0" borderId="0" applyFill="0" applyBorder="0" applyAlignment="0">
      <protection/>
    </xf>
    <xf numFmtId="0" fontId="39" fillId="20" borderId="1" applyNumberFormat="0" applyAlignment="0" applyProtection="0"/>
    <xf numFmtId="0" fontId="36" fillId="0" borderId="0">
      <alignment/>
      <protection/>
    </xf>
    <xf numFmtId="0" fontId="43" fillId="21" borderId="2" applyNumberFormat="0" applyAlignment="0" applyProtection="0"/>
    <xf numFmtId="0" fontId="49" fillId="0" borderId="0" applyNumberFormat="0" applyFill="0" applyBorder="0" applyAlignment="0" applyProtection="0"/>
    <xf numFmtId="0" fontId="66" fillId="0" borderId="0" applyFill="0" applyBorder="0">
      <alignment horizontal="right"/>
      <protection/>
    </xf>
    <xf numFmtId="0" fontId="41" fillId="0" borderId="0" applyFill="0" applyBorder="0">
      <alignment horizontal="right"/>
      <protection/>
    </xf>
    <xf numFmtId="0" fontId="61" fillId="0" borderId="3">
      <alignment horizontal="center"/>
      <protection/>
    </xf>
    <xf numFmtId="190" fontId="33" fillId="0" borderId="0">
      <alignment/>
      <protection/>
    </xf>
    <xf numFmtId="190" fontId="33" fillId="0" borderId="0">
      <alignment/>
      <protection/>
    </xf>
    <xf numFmtId="190" fontId="33" fillId="0" borderId="0">
      <alignment/>
      <protection/>
    </xf>
    <xf numFmtId="190" fontId="33" fillId="0" borderId="0">
      <alignment/>
      <protection/>
    </xf>
    <xf numFmtId="190" fontId="33" fillId="0" borderId="0">
      <alignment/>
      <protection/>
    </xf>
    <xf numFmtId="190" fontId="33" fillId="0" borderId="0">
      <alignment/>
      <protection/>
    </xf>
    <xf numFmtId="190" fontId="33" fillId="0" borderId="0">
      <alignment/>
      <protection/>
    </xf>
    <xf numFmtId="190" fontId="33" fillId="0" borderId="0">
      <alignment/>
      <protection/>
    </xf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07" fontId="40" fillId="0" borderId="0">
      <alignment/>
      <protection/>
    </xf>
    <xf numFmtId="18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213" fontId="40" fillId="0" borderId="0">
      <alignment/>
      <protection/>
    </xf>
    <xf numFmtId="0" fontId="90" fillId="0" borderId="0" applyNumberFormat="0" applyAlignment="0">
      <protection/>
    </xf>
    <xf numFmtId="0" fontId="91" fillId="0" borderId="0" applyNumberFormat="0" applyAlignment="0">
      <protection/>
    </xf>
    <xf numFmtId="18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2" fontId="40" fillId="0" borderId="0">
      <alignment/>
      <protection/>
    </xf>
    <xf numFmtId="192" fontId="0" fillId="20" borderId="0" applyFont="0" applyBorder="0">
      <alignment/>
      <protection/>
    </xf>
    <xf numFmtId="15" fontId="88" fillId="0" borderId="0">
      <alignment/>
      <protection/>
    </xf>
    <xf numFmtId="14" fontId="30" fillId="0" borderId="0" applyFill="0" applyBorder="0" applyAlignment="0">
      <protection/>
    </xf>
    <xf numFmtId="0" fontId="33" fillId="0" borderId="0">
      <alignment/>
      <protection locked="0"/>
    </xf>
    <xf numFmtId="38" fontId="88" fillId="0" borderId="4">
      <alignment vertical="center"/>
      <protection/>
    </xf>
    <xf numFmtId="197" fontId="40" fillId="0" borderId="0">
      <alignment/>
      <protection/>
    </xf>
    <xf numFmtId="0" fontId="74" fillId="0" borderId="0" applyNumberFormat="0" applyFill="0" applyBorder="0" applyAlignment="0" applyProtection="0"/>
    <xf numFmtId="188" fontId="31" fillId="0" borderId="0" applyFill="0" applyBorder="0" applyAlignment="0">
      <protection/>
    </xf>
    <xf numFmtId="193" fontId="31" fillId="0" borderId="0" applyFill="0" applyBorder="0" applyAlignment="0">
      <protection/>
    </xf>
    <xf numFmtId="188" fontId="31" fillId="0" borderId="0" applyFill="0" applyBorder="0" applyAlignment="0">
      <protection/>
    </xf>
    <xf numFmtId="178" fontId="31" fillId="0" borderId="0" applyFill="0" applyBorder="0" applyAlignment="0">
      <protection/>
    </xf>
    <xf numFmtId="193" fontId="31" fillId="0" borderId="0" applyFill="0" applyBorder="0" applyAlignment="0">
      <protection/>
    </xf>
    <xf numFmtId="0" fontId="46" fillId="0" borderId="0" applyNumberFormat="0" applyAlignment="0">
      <protection/>
    </xf>
    <xf numFmtId="0" fontId="47" fillId="25" borderId="5">
      <alignment/>
      <protection/>
    </xf>
    <xf numFmtId="20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0" borderId="0">
      <alignment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179" fontId="6" fillId="0" borderId="0">
      <alignment horizontal="right"/>
      <protection/>
    </xf>
    <xf numFmtId="0" fontId="33" fillId="0" borderId="0">
      <alignment/>
      <protection/>
    </xf>
    <xf numFmtId="0" fontId="55" fillId="4" borderId="0" applyNumberFormat="0" applyBorder="0" applyAlignment="0" applyProtection="0"/>
    <xf numFmtId="0" fontId="47" fillId="20" borderId="0" applyNumberFormat="0" applyBorder="0" applyAlignment="0" applyProtection="0"/>
    <xf numFmtId="0" fontId="95" fillId="0" borderId="0">
      <alignment horizontal="left"/>
      <protection/>
    </xf>
    <xf numFmtId="0" fontId="82" fillId="0" borderId="6" applyNumberFormat="0" applyAlignment="0" applyProtection="0"/>
    <xf numFmtId="0" fontId="82" fillId="0" borderId="7">
      <alignment horizontal="left" vertical="center"/>
      <protection/>
    </xf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>
      <alignment/>
      <protection locked="0"/>
    </xf>
    <xf numFmtId="0" fontId="33" fillId="0" borderId="0">
      <alignment/>
      <protection locked="0"/>
    </xf>
    <xf numFmtId="0" fontId="97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7" borderId="1" applyNumberFormat="0" applyAlignment="0" applyProtection="0"/>
    <xf numFmtId="0" fontId="47" fillId="19" borderId="5" applyNumberFormat="0" applyBorder="0" applyAlignment="0" applyProtection="0"/>
    <xf numFmtId="193" fontId="84" fillId="26" borderId="0">
      <alignment/>
      <protection/>
    </xf>
    <xf numFmtId="0" fontId="0" fillId="2" borderId="0" applyNumberFormat="0" applyFont="0" applyBorder="0" applyAlignment="0" applyProtection="0"/>
    <xf numFmtId="0" fontId="0" fillId="0" borderId="0" applyNumberFormat="0" applyFont="0">
      <alignment horizontal="centerContinuous" wrapText="1"/>
      <protection/>
    </xf>
    <xf numFmtId="38" fontId="64" fillId="0" borderId="0">
      <alignment/>
      <protection/>
    </xf>
    <xf numFmtId="38" fontId="96" fillId="0" borderId="0">
      <alignment/>
      <protection/>
    </xf>
    <xf numFmtId="38" fontId="67" fillId="0" borderId="0">
      <alignment/>
      <protection/>
    </xf>
    <xf numFmtId="38" fontId="6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 applyFont="0" applyFill="0">
      <alignment horizontal="fill"/>
      <protection/>
    </xf>
    <xf numFmtId="188" fontId="31" fillId="0" borderId="0" applyFill="0" applyBorder="0" applyAlignment="0">
      <protection/>
    </xf>
    <xf numFmtId="193" fontId="31" fillId="0" borderId="0" applyFill="0" applyBorder="0" applyAlignment="0">
      <protection/>
    </xf>
    <xf numFmtId="188" fontId="31" fillId="0" borderId="0" applyFill="0" applyBorder="0" applyAlignment="0">
      <protection/>
    </xf>
    <xf numFmtId="178" fontId="31" fillId="0" borderId="0" applyFill="0" applyBorder="0" applyAlignment="0">
      <protection/>
    </xf>
    <xf numFmtId="193" fontId="31" fillId="0" borderId="0" applyFill="0" applyBorder="0" applyAlignment="0">
      <protection/>
    </xf>
    <xf numFmtId="0" fontId="37" fillId="0" borderId="11" applyNumberFormat="0" applyFill="0" applyAlignment="0" applyProtection="0"/>
    <xf numFmtId="193" fontId="94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98" fillId="0" borderId="0">
      <alignment/>
      <protection/>
    </xf>
    <xf numFmtId="0" fontId="71" fillId="0" borderId="12">
      <alignment/>
      <protection/>
    </xf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28" borderId="0" applyNumberFormat="0" applyBorder="0" applyAlignment="0" applyProtection="0"/>
    <xf numFmtId="0" fontId="40" fillId="0" borderId="0">
      <alignment/>
      <protection/>
    </xf>
    <xf numFmtId="37" fontId="85" fillId="0" borderId="0">
      <alignment/>
      <protection/>
    </xf>
    <xf numFmtId="0" fontId="32" fillId="0" borderId="0">
      <alignment/>
      <protection/>
    </xf>
    <xf numFmtId="209" fontId="79" fillId="0" borderId="0">
      <alignment/>
      <protection/>
    </xf>
    <xf numFmtId="0" fontId="33" fillId="0" borderId="0">
      <alignment/>
      <protection/>
    </xf>
    <xf numFmtId="0" fontId="56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0" fillId="19" borderId="13" applyNumberFormat="0" applyFont="0" applyAlignment="0" applyProtection="0"/>
    <xf numFmtId="0" fontId="0" fillId="19" borderId="13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6" fillId="20" borderId="14" applyNumberFormat="0" applyAlignment="0" applyProtection="0"/>
    <xf numFmtId="40" fontId="87" fillId="29" borderId="0">
      <alignment horizontal="right"/>
      <protection/>
    </xf>
    <xf numFmtId="14" fontId="34" fillId="0" borderId="0">
      <alignment horizontal="center" wrapText="1"/>
      <protection locked="0"/>
    </xf>
    <xf numFmtId="19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15" applyNumberFormat="0" applyBorder="0">
      <alignment/>
      <protection/>
    </xf>
    <xf numFmtId="13" fontId="0" fillId="0" borderId="0" applyFont="0" applyFill="0" applyProtection="0">
      <alignment/>
    </xf>
    <xf numFmtId="0" fontId="47" fillId="20" borderId="5">
      <alignment/>
      <protection/>
    </xf>
    <xf numFmtId="188" fontId="31" fillId="0" borderId="0" applyFill="0" applyBorder="0" applyAlignment="0">
      <protection/>
    </xf>
    <xf numFmtId="193" fontId="31" fillId="0" borderId="0" applyFill="0" applyBorder="0" applyAlignment="0">
      <protection/>
    </xf>
    <xf numFmtId="188" fontId="31" fillId="0" borderId="0" applyFill="0" applyBorder="0" applyAlignment="0">
      <protection/>
    </xf>
    <xf numFmtId="178" fontId="31" fillId="0" borderId="0" applyFill="0" applyBorder="0" applyAlignment="0">
      <protection/>
    </xf>
    <xf numFmtId="193" fontId="31" fillId="0" borderId="0" applyFill="0" applyBorder="0" applyAlignment="0">
      <protection/>
    </xf>
    <xf numFmtId="220" fontId="101" fillId="0" borderId="0">
      <alignment/>
      <protection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9" fillId="0" borderId="12">
      <alignment horizontal="center"/>
      <protection/>
    </xf>
    <xf numFmtId="3" fontId="0" fillId="0" borderId="0" applyFont="0" applyFill="0" applyBorder="0" applyAlignment="0" applyProtection="0"/>
    <xf numFmtId="0" fontId="0" fillId="3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33" fillId="4" borderId="0">
      <alignment vertical="center"/>
      <protection/>
    </xf>
    <xf numFmtId="0" fontId="49" fillId="0" borderId="0" applyNumberFormat="0" applyFill="0" applyBorder="0" applyAlignment="0" applyProtection="0"/>
    <xf numFmtId="0" fontId="57" fillId="28" borderId="16" applyNumberFormat="0" applyProtection="0">
      <alignment vertical="center"/>
    </xf>
    <xf numFmtId="0" fontId="81" fillId="28" borderId="16" applyNumberFormat="0" applyProtection="0">
      <alignment vertical="center"/>
    </xf>
    <xf numFmtId="0" fontId="57" fillId="28" borderId="16" applyNumberFormat="0" applyProtection="0">
      <alignment horizontal="left" vertical="center" indent="1"/>
    </xf>
    <xf numFmtId="0" fontId="57" fillId="28" borderId="16" applyNumberFormat="0" applyProtection="0">
      <alignment horizontal="left" vertical="top" indent="1"/>
    </xf>
    <xf numFmtId="0" fontId="57" fillId="31" borderId="0" applyNumberFormat="0" applyProtection="0">
      <alignment horizontal="left" vertical="center" indent="1"/>
    </xf>
    <xf numFmtId="0" fontId="30" fillId="3" borderId="16" applyNumberFormat="0" applyProtection="0">
      <alignment horizontal="right" vertical="center"/>
    </xf>
    <xf numFmtId="0" fontId="30" fillId="9" borderId="16" applyNumberFormat="0" applyProtection="0">
      <alignment horizontal="right" vertical="center"/>
    </xf>
    <xf numFmtId="0" fontId="30" fillId="18" borderId="16" applyNumberFormat="0" applyProtection="0">
      <alignment horizontal="right" vertical="center"/>
    </xf>
    <xf numFmtId="0" fontId="30" fillId="11" borderId="16" applyNumberFormat="0" applyProtection="0">
      <alignment horizontal="right" vertical="center"/>
    </xf>
    <xf numFmtId="0" fontId="30" fillId="15" borderId="16" applyNumberFormat="0" applyProtection="0">
      <alignment horizontal="right" vertical="center"/>
    </xf>
    <xf numFmtId="0" fontId="30" fillId="24" borderId="16" applyNumberFormat="0" applyProtection="0">
      <alignment horizontal="right" vertical="center"/>
    </xf>
    <xf numFmtId="0" fontId="30" fillId="23" borderId="16" applyNumberFormat="0" applyProtection="0">
      <alignment horizontal="right" vertical="center"/>
    </xf>
    <xf numFmtId="0" fontId="30" fillId="32" borderId="16" applyNumberFormat="0" applyProtection="0">
      <alignment horizontal="right" vertical="center"/>
    </xf>
    <xf numFmtId="0" fontId="30" fillId="10" borderId="16" applyNumberFormat="0" applyProtection="0">
      <alignment horizontal="right" vertical="center"/>
    </xf>
    <xf numFmtId="0" fontId="57" fillId="33" borderId="17" applyNumberFormat="0" applyProtection="0">
      <alignment horizontal="left" vertical="center" indent="1"/>
    </xf>
    <xf numFmtId="0" fontId="30" fillId="34" borderId="0" applyNumberFormat="0" applyProtection="0">
      <alignment horizontal="left" vertical="center" indent="1"/>
    </xf>
    <xf numFmtId="0" fontId="103" fillId="17" borderId="0" applyNumberFormat="0" applyProtection="0">
      <alignment horizontal="left" vertical="center" indent="1"/>
    </xf>
    <xf numFmtId="0" fontId="30" fillId="31" borderId="16" applyNumberFormat="0" applyProtection="0">
      <alignment horizontal="right" vertical="center"/>
    </xf>
    <xf numFmtId="0" fontId="30" fillId="34" borderId="0" applyNumberFormat="0" applyProtection="0">
      <alignment horizontal="left" vertical="center" indent="1"/>
    </xf>
    <xf numFmtId="0" fontId="30" fillId="31" borderId="0" applyNumberFormat="0" applyProtection="0">
      <alignment horizontal="left" vertical="center" indent="1"/>
    </xf>
    <xf numFmtId="0" fontId="33" fillId="17" borderId="16" applyNumberFormat="0" applyProtection="0">
      <alignment horizontal="left" vertical="center" indent="1"/>
    </xf>
    <xf numFmtId="0" fontId="33" fillId="17" borderId="16" applyNumberFormat="0" applyProtection="0">
      <alignment horizontal="left" vertical="top" indent="1"/>
    </xf>
    <xf numFmtId="0" fontId="33" fillId="31" borderId="16" applyNumberFormat="0" applyProtection="0">
      <alignment horizontal="left" vertical="center" indent="1"/>
    </xf>
    <xf numFmtId="0" fontId="33" fillId="31" borderId="16" applyNumberFormat="0" applyProtection="0">
      <alignment horizontal="left" vertical="top" indent="1"/>
    </xf>
    <xf numFmtId="0" fontId="33" fillId="8" borderId="16" applyNumberFormat="0" applyProtection="0">
      <alignment horizontal="left" vertical="center" indent="1"/>
    </xf>
    <xf numFmtId="0" fontId="33" fillId="8" borderId="16" applyNumberFormat="0" applyProtection="0">
      <alignment horizontal="left" vertical="top" indent="1"/>
    </xf>
    <xf numFmtId="0" fontId="33" fillId="34" borderId="16" applyNumberFormat="0" applyProtection="0">
      <alignment horizontal="left" vertical="center" indent="1"/>
    </xf>
    <xf numFmtId="0" fontId="33" fillId="34" borderId="16" applyNumberFormat="0" applyProtection="0">
      <alignment horizontal="left" vertical="top" indent="1"/>
    </xf>
    <xf numFmtId="0" fontId="30" fillId="19" borderId="16" applyNumberFormat="0" applyProtection="0">
      <alignment vertical="center"/>
    </xf>
    <xf numFmtId="0" fontId="89" fillId="19" borderId="16" applyNumberFormat="0" applyProtection="0">
      <alignment vertical="center"/>
    </xf>
    <xf numFmtId="0" fontId="30" fillId="19" borderId="16" applyNumberFormat="0" applyProtection="0">
      <alignment horizontal="left" vertical="center" indent="1"/>
    </xf>
    <xf numFmtId="0" fontId="30" fillId="19" borderId="16" applyNumberFormat="0" applyProtection="0">
      <alignment horizontal="left" vertical="top" indent="1"/>
    </xf>
    <xf numFmtId="0" fontId="30" fillId="34" borderId="16" applyNumberFormat="0" applyProtection="0">
      <alignment horizontal="right" vertical="center"/>
    </xf>
    <xf numFmtId="0" fontId="89" fillId="34" borderId="16" applyNumberFormat="0" applyProtection="0">
      <alignment horizontal="right" vertical="center"/>
    </xf>
    <xf numFmtId="0" fontId="30" fillId="31" borderId="16" applyNumberFormat="0" applyProtection="0">
      <alignment horizontal="left" vertical="center" indent="1"/>
    </xf>
    <xf numFmtId="0" fontId="30" fillId="31" borderId="16" applyNumberFormat="0" applyProtection="0">
      <alignment horizontal="left" vertical="top" indent="1"/>
    </xf>
    <xf numFmtId="0" fontId="54" fillId="26" borderId="0" applyNumberFormat="0" applyProtection="0">
      <alignment horizontal="left" vertical="center" indent="1"/>
    </xf>
    <xf numFmtId="0" fontId="99" fillId="34" borderId="16" applyNumberFormat="0" applyProtection="0">
      <alignment horizontal="right" vertical="center"/>
    </xf>
    <xf numFmtId="0" fontId="76" fillId="17" borderId="0" applyNumberFormat="0">
      <alignment/>
      <protection/>
    </xf>
    <xf numFmtId="0" fontId="68" fillId="35" borderId="18">
      <alignment/>
      <protection locked="0"/>
    </xf>
    <xf numFmtId="223" fontId="88" fillId="0" borderId="0">
      <alignment horizontal="center"/>
      <protection/>
    </xf>
    <xf numFmtId="0" fontId="93" fillId="0" borderId="5">
      <alignment horizontal="center"/>
      <protection/>
    </xf>
    <xf numFmtId="0" fontId="93" fillId="0" borderId="0">
      <alignment horizontal="center" vertical="center"/>
      <protection/>
    </xf>
    <xf numFmtId="0" fontId="86" fillId="0" borderId="0" applyNumberFormat="0" applyFill="0">
      <alignment horizontal="left" vertical="center"/>
      <protection/>
    </xf>
    <xf numFmtId="0" fontId="71" fillId="0" borderId="0">
      <alignment/>
      <protection/>
    </xf>
    <xf numFmtId="40" fontId="104" fillId="0" borderId="0" applyBorder="0">
      <alignment horizontal="right"/>
      <protection/>
    </xf>
    <xf numFmtId="0" fontId="68" fillId="35" borderId="18">
      <alignment/>
      <protection locked="0"/>
    </xf>
    <xf numFmtId="0" fontId="68" fillId="35" borderId="18">
      <alignment/>
      <protection locked="0"/>
    </xf>
    <xf numFmtId="0" fontId="68" fillId="35" borderId="18">
      <alignment/>
      <protection locked="0"/>
    </xf>
    <xf numFmtId="0" fontId="68" fillId="35" borderId="18">
      <alignment/>
      <protection locked="0"/>
    </xf>
    <xf numFmtId="49" fontId="30" fillId="0" borderId="0" applyFill="0" applyBorder="0" applyAlignment="0">
      <protection/>
    </xf>
    <xf numFmtId="224" fontId="33" fillId="0" borderId="0" applyFill="0" applyBorder="0" applyAlignment="0">
      <protection/>
    </xf>
    <xf numFmtId="222" fontId="33" fillId="0" borderId="0" applyFill="0" applyBorder="0" applyAlignment="0">
      <protection/>
    </xf>
    <xf numFmtId="40" fontId="7" fillId="0" borderId="0">
      <alignment/>
      <protection/>
    </xf>
    <xf numFmtId="0" fontId="19" fillId="0" borderId="0" applyNumberFormat="0" applyFill="0" applyBorder="0" applyAlignment="0" applyProtection="0"/>
    <xf numFmtId="0" fontId="34" fillId="0" borderId="19">
      <alignment horizontal="left"/>
      <protection/>
    </xf>
    <xf numFmtId="0" fontId="53" fillId="0" borderId="20" applyNumberFormat="0" applyFill="0" applyAlignment="0" applyProtection="0"/>
    <xf numFmtId="0" fontId="24" fillId="0" borderId="0" applyNumberFormat="0" applyFill="0" applyBorder="0" applyAlignment="0" applyProtection="0"/>
    <xf numFmtId="177" fontId="33" fillId="0" borderId="0">
      <alignment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0" fontId="33" fillId="0" borderId="21" applyNumberFormat="0" applyFill="0" applyProtection="0">
      <alignment horizontal="right"/>
    </xf>
    <xf numFmtId="0" fontId="19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02" fillId="0" borderId="21" applyNumberFormat="0" applyFill="0" applyProtection="0">
      <alignment horizontal="center"/>
    </xf>
    <xf numFmtId="0" fontId="83" fillId="0" borderId="0">
      <alignment/>
      <protection/>
    </xf>
    <xf numFmtId="0" fontId="92" fillId="0" borderId="0" applyNumberFormat="0" applyFill="0" applyBorder="0" applyAlignment="0" applyProtection="0"/>
    <xf numFmtId="0" fontId="80" fillId="0" borderId="22" applyNumberFormat="0" applyFill="0" applyProtection="0">
      <alignment horizontal="center"/>
    </xf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05" fillId="3" borderId="0" applyNumberFormat="0" applyBorder="0" applyAlignment="0" applyProtection="0"/>
    <xf numFmtId="0" fontId="100" fillId="3" borderId="0" applyNumberFormat="0" applyBorder="0" applyAlignment="0" applyProtection="0"/>
    <xf numFmtId="0" fontId="78" fillId="3" borderId="0" applyNumberFormat="0" applyBorder="0" applyAlignment="0" applyProtection="0"/>
    <xf numFmtId="0" fontId="3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1" fillId="0" borderId="0">
      <alignment/>
      <protection/>
    </xf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9" fillId="0" borderId="0" applyFill="0" applyBorder="0" applyAlignment="0">
      <protection/>
    </xf>
    <xf numFmtId="0" fontId="108" fillId="0" borderId="0">
      <alignment/>
      <protection/>
    </xf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69" fillId="4" borderId="0" applyNumberFormat="0" applyBorder="0" applyAlignment="0" applyProtection="0"/>
    <xf numFmtId="0" fontId="109" fillId="4" borderId="0" applyNumberFormat="0" applyBorder="0" applyAlignment="0" applyProtection="0"/>
    <xf numFmtId="0" fontId="110" fillId="4" borderId="0" applyNumberFormat="0" applyBorder="0" applyAlignment="0" applyProtection="0"/>
    <xf numFmtId="0" fontId="55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53" fillId="0" borderId="20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9" fillId="20" borderId="1" applyNumberFormat="0" applyAlignment="0" applyProtection="0"/>
    <xf numFmtId="0" fontId="43" fillId="21" borderId="2" applyNumberFormat="0" applyAlignment="0" applyProtection="0"/>
    <xf numFmtId="0" fontId="44" fillId="0" borderId="0" applyNumberFormat="0" applyFill="0" applyBorder="0" applyAlignment="0" applyProtection="0"/>
    <xf numFmtId="0" fontId="80" fillId="0" borderId="22" applyNumberFormat="0" applyFill="0" applyProtection="0">
      <alignment horizontal="left"/>
    </xf>
    <xf numFmtId="0" fontId="24" fillId="0" borderId="0" applyNumberFormat="0" applyFill="0" applyBorder="0" applyAlignment="0" applyProtection="0"/>
    <xf numFmtId="0" fontId="37" fillId="0" borderId="11" applyNumberFormat="0" applyFill="0" applyAlignment="0" applyProtection="0"/>
    <xf numFmtId="22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0" fontId="111" fillId="0" borderId="0">
      <alignment/>
      <protection/>
    </xf>
    <xf numFmtId="17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2" fillId="0" borderId="0">
      <alignment/>
      <protection/>
    </xf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4" borderId="0" applyNumberFormat="0" applyBorder="0" applyAlignment="0" applyProtection="0"/>
    <xf numFmtId="229" fontId="33" fillId="0" borderId="22" applyFill="0" applyProtection="0">
      <alignment horizontal="right"/>
    </xf>
    <xf numFmtId="0" fontId="33" fillId="0" borderId="21" applyNumberFormat="0" applyFill="0" applyProtection="0">
      <alignment horizontal="left"/>
    </xf>
    <xf numFmtId="0" fontId="27" fillId="28" borderId="0" applyNumberFormat="0" applyBorder="0" applyAlignment="0" applyProtection="0"/>
    <xf numFmtId="0" fontId="26" fillId="20" borderId="14" applyNumberFormat="0" applyAlignment="0" applyProtection="0"/>
    <xf numFmtId="0" fontId="25" fillId="7" borderId="1" applyNumberFormat="0" applyAlignment="0" applyProtection="0"/>
    <xf numFmtId="1" fontId="33" fillId="0" borderId="22" applyFill="0" applyProtection="0">
      <alignment horizontal="center"/>
    </xf>
    <xf numFmtId="0" fontId="31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1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3" applyNumberFormat="0" applyFont="0" applyAlignment="0" applyProtection="0"/>
    <xf numFmtId="0" fontId="0" fillId="19" borderId="13" applyNumberFormat="0" applyFont="0" applyAlignment="0" applyProtection="0"/>
    <xf numFmtId="0" fontId="33" fillId="0" borderId="5" applyNumberFormat="0">
      <alignment/>
      <protection/>
    </xf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230" fontId="4" fillId="0" borderId="0" xfId="0" applyNumberFormat="1" applyFont="1" applyFill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0" fontId="6" fillId="0" borderId="5" xfId="674" applyFont="1" applyFill="1" applyBorder="1" applyProtection="1">
      <alignment/>
      <protection locked="0"/>
    </xf>
    <xf numFmtId="0" fontId="7" fillId="0" borderId="5" xfId="674" applyFont="1" applyFill="1" applyBorder="1" applyProtection="1">
      <alignment/>
      <protection locked="0"/>
    </xf>
    <xf numFmtId="0" fontId="4" fillId="0" borderId="5" xfId="674" applyFont="1" applyFill="1" applyBorder="1" applyProtection="1">
      <alignment/>
      <protection locked="0"/>
    </xf>
    <xf numFmtId="0" fontId="6" fillId="0" borderId="3" xfId="674" applyFont="1" applyFill="1" applyBorder="1" applyProtection="1">
      <alignment/>
      <protection locked="0"/>
    </xf>
    <xf numFmtId="0" fontId="4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29" borderId="0" xfId="0" applyNumberFormat="1" applyFont="1" applyFill="1" applyBorder="1" applyAlignment="1" applyProtection="1">
      <alignment vertical="center"/>
      <protection/>
    </xf>
    <xf numFmtId="0" fontId="11" fillId="29" borderId="0" xfId="0" applyNumberFormat="1" applyFont="1" applyFill="1" applyBorder="1" applyAlignment="1" applyProtection="1">
      <alignment horizontal="center" vertical="center"/>
      <protection/>
    </xf>
    <xf numFmtId="0" fontId="12" fillId="29" borderId="0" xfId="0" applyNumberFormat="1" applyFont="1" applyFill="1" applyBorder="1" applyAlignment="1" applyProtection="1">
      <alignment horizontal="right" vertical="center"/>
      <protection/>
    </xf>
    <xf numFmtId="0" fontId="13" fillId="29" borderId="23" xfId="0" applyNumberFormat="1" applyFont="1" applyFill="1" applyBorder="1" applyAlignment="1" applyProtection="1">
      <alignment vertical="center"/>
      <protection/>
    </xf>
    <xf numFmtId="0" fontId="9" fillId="29" borderId="23" xfId="0" applyNumberFormat="1" applyFont="1" applyFill="1" applyBorder="1" applyAlignment="1" applyProtection="1">
      <alignment vertical="center"/>
      <protection/>
    </xf>
    <xf numFmtId="0" fontId="13" fillId="29" borderId="23" xfId="0" applyNumberFormat="1" applyFont="1" applyFill="1" applyBorder="1" applyAlignment="1" applyProtection="1">
      <alignment horizontal="right" vertical="center"/>
      <protection/>
    </xf>
    <xf numFmtId="0" fontId="14" fillId="29" borderId="5" xfId="0" applyNumberFormat="1" applyFont="1" applyFill="1" applyBorder="1" applyAlignment="1" applyProtection="1">
      <alignment horizontal="center" vertical="center"/>
      <protection/>
    </xf>
    <xf numFmtId="49" fontId="15" fillId="29" borderId="5" xfId="0" applyNumberFormat="1" applyFont="1" applyFill="1" applyBorder="1" applyAlignment="1" applyProtection="1">
      <alignment horizontal="center" vertical="center"/>
      <protection/>
    </xf>
    <xf numFmtId="49" fontId="15" fillId="29" borderId="5" xfId="0" applyNumberFormat="1" applyFont="1" applyFill="1" applyBorder="1" applyAlignment="1" applyProtection="1">
      <alignment vertical="center"/>
      <protection/>
    </xf>
    <xf numFmtId="231" fontId="8" fillId="0" borderId="5" xfId="0" applyNumberFormat="1" applyFont="1" applyFill="1" applyBorder="1" applyAlignment="1">
      <alignment horizontal="center" vertical="center"/>
    </xf>
    <xf numFmtId="231" fontId="4" fillId="0" borderId="5" xfId="0" applyNumberFormat="1" applyFont="1" applyFill="1" applyBorder="1" applyAlignment="1">
      <alignment horizontal="center" vertical="center"/>
    </xf>
    <xf numFmtId="233" fontId="4" fillId="29" borderId="5" xfId="0" applyNumberFormat="1" applyFont="1" applyFill="1" applyBorder="1" applyAlignment="1" applyProtection="1">
      <alignment horizontal="center" vertical="center"/>
      <protection/>
    </xf>
    <xf numFmtId="234" fontId="4" fillId="29" borderId="5" xfId="0" applyNumberFormat="1" applyFont="1" applyFill="1" applyBorder="1" applyAlignment="1" applyProtection="1">
      <alignment horizontal="center" vertical="center"/>
      <protection locked="0"/>
    </xf>
    <xf numFmtId="0" fontId="4" fillId="29" borderId="5" xfId="0" applyFont="1" applyFill="1" applyBorder="1" applyAlignment="1" applyProtection="1">
      <alignment horizontal="center"/>
      <protection locked="0"/>
    </xf>
    <xf numFmtId="3" fontId="4" fillId="0" borderId="5" xfId="518" applyNumberFormat="1" applyFont="1" applyFill="1" applyBorder="1" applyAlignment="1" applyProtection="1">
      <alignment horizontal="center" vertical="center"/>
      <protection hidden="1"/>
    </xf>
    <xf numFmtId="231" fontId="4" fillId="0" borderId="5" xfId="0" applyNumberFormat="1" applyFont="1" applyFill="1" applyBorder="1" applyAlignment="1" applyProtection="1">
      <alignment horizontal="center" vertical="center" wrapText="1"/>
      <protection/>
    </xf>
    <xf numFmtId="3" fontId="4" fillId="0" borderId="5" xfId="674" applyNumberFormat="1" applyFont="1" applyFill="1" applyBorder="1" applyAlignment="1" applyProtection="1">
      <alignment horizontal="center" vertical="center"/>
      <protection hidden="1" locked="0"/>
    </xf>
    <xf numFmtId="3" fontId="4" fillId="0" borderId="5" xfId="518" applyNumberFormat="1" applyFont="1" applyFill="1" applyBorder="1" applyAlignment="1" applyProtection="1">
      <alignment horizontal="center" vertical="center"/>
      <protection hidden="1" locked="0"/>
    </xf>
    <xf numFmtId="0" fontId="8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  <protection hidden="1"/>
    </xf>
    <xf numFmtId="234" fontId="4" fillId="29" borderId="5" xfId="519" applyNumberFormat="1" applyFont="1" applyFill="1" applyBorder="1" applyAlignment="1" applyProtection="1">
      <alignment horizontal="center" vertical="center"/>
      <protection locked="0"/>
    </xf>
    <xf numFmtId="0" fontId="10" fillId="29" borderId="0" xfId="0" applyNumberFormat="1" applyFont="1" applyFill="1" applyBorder="1" applyAlignment="1" applyProtection="1">
      <alignment horizontal="center" vertical="center"/>
      <protection/>
    </xf>
    <xf numFmtId="0" fontId="11" fillId="29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right"/>
    </xf>
    <xf numFmtId="0" fontId="9" fillId="0" borderId="24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3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left" vertical="center" wrapText="1"/>
    </xf>
    <xf numFmtId="0" fontId="9" fillId="7" borderId="0" xfId="0" applyNumberFormat="1" applyFont="1" applyFill="1" applyBorder="1" applyAlignment="1" applyProtection="1">
      <alignment vertical="center"/>
      <protection/>
    </xf>
    <xf numFmtId="0" fontId="11" fillId="7" borderId="0" xfId="0" applyNumberFormat="1" applyFont="1" applyFill="1" applyBorder="1" applyAlignment="1" applyProtection="1">
      <alignment horizontal="center" vertical="center"/>
      <protection/>
    </xf>
    <xf numFmtId="0" fontId="9" fillId="7" borderId="23" xfId="0" applyNumberFormat="1" applyFont="1" applyFill="1" applyBorder="1" applyAlignment="1" applyProtection="1">
      <alignment vertical="center"/>
      <protection/>
    </xf>
    <xf numFmtId="0" fontId="1" fillId="7" borderId="5" xfId="0" applyFont="1" applyFill="1" applyBorder="1" applyAlignment="1">
      <alignment horizontal="center" vertical="center" wrapText="1"/>
    </xf>
    <xf numFmtId="233" fontId="4" fillId="7" borderId="5" xfId="0" applyNumberFormat="1" applyFont="1" applyFill="1" applyBorder="1" applyAlignment="1" applyProtection="1">
      <alignment horizontal="center" vertical="center"/>
      <protection/>
    </xf>
    <xf numFmtId="234" fontId="4" fillId="7" borderId="5" xfId="0" applyNumberFormat="1" applyFont="1" applyFill="1" applyBorder="1" applyAlignment="1" applyProtection="1">
      <alignment horizontal="center" vertical="center"/>
      <protection locked="0"/>
    </xf>
    <xf numFmtId="234" fontId="4" fillId="7" borderId="5" xfId="519" applyNumberFormat="1" applyFont="1" applyFill="1" applyBorder="1" applyAlignment="1" applyProtection="1">
      <alignment horizontal="center" vertical="center"/>
      <protection locked="0"/>
    </xf>
    <xf numFmtId="236" fontId="114" fillId="7" borderId="5" xfId="0" applyNumberFormat="1" applyFont="1" applyFill="1" applyBorder="1" applyAlignment="1" applyProtection="1">
      <alignment horizontal="center" vertical="center"/>
      <protection locked="0"/>
    </xf>
    <xf numFmtId="0" fontId="4" fillId="7" borderId="5" xfId="0" applyFont="1" applyFill="1" applyBorder="1" applyAlignment="1" applyProtection="1">
      <alignment horizontal="center"/>
      <protection locked="0"/>
    </xf>
    <xf numFmtId="0" fontId="9" fillId="7" borderId="0" xfId="0" applyFont="1" applyFill="1" applyAlignment="1">
      <alignment vertical="center"/>
    </xf>
  </cellXfs>
  <cellStyles count="670">
    <cellStyle name="Normal" xfId="0"/>
    <cellStyle name="&#10;mouse.drv=lm" xfId="15"/>
    <cellStyle name="??" xfId="16"/>
    <cellStyle name="?? [0]" xfId="17"/>
    <cellStyle name="???" xfId="18"/>
    <cellStyle name="??????_E_A8-" xfId="19"/>
    <cellStyle name="???mal" xfId="20"/>
    <cellStyle name="??_0N-HANDLING " xfId="21"/>
    <cellStyle name="?H?????W?s??" xfId="22"/>
    <cellStyle name="?W?s??" xfId="23"/>
    <cellStyle name="?鹎%U龡&amp;H?_x0008_e_x0005_9_x0006__x0007__x0001__x0001_" xfId="24"/>
    <cellStyle name="?鹎%U龡&amp;H?_x0008_e_x0005_9_x0006__x0007__x0001__x0001_ 2" xfId="25"/>
    <cellStyle name="@_text" xfId="26"/>
    <cellStyle name="_(中企华)审计评估联合申报明细表.V1" xfId="27"/>
    <cellStyle name="_~1276375" xfId="28"/>
    <cellStyle name="_2008 Oracle bootcamp Event budget Plan v2" xfId="29"/>
    <cellStyle name="_20100326高清市院遂宁检察院1080P配置清单26日改" xfId="30"/>
    <cellStyle name="_5K700" xfId="31"/>
    <cellStyle name="_Book1" xfId="32"/>
    <cellStyle name="_Book1_1" xfId="33"/>
    <cellStyle name="_Book1_2" xfId="34"/>
    <cellStyle name="_Book1_3" xfId="35"/>
    <cellStyle name="_CBRE明细表" xfId="36"/>
    <cellStyle name="_Ellen task" xfId="37"/>
    <cellStyle name="_ET_STYLE_NoName_00_" xfId="38"/>
    <cellStyle name="_ET_STYLE_NoName_00__Book1" xfId="39"/>
    <cellStyle name="_ET_STYLE_NoName_00__Book1_1" xfId="40"/>
    <cellStyle name="_ET_STYLE_NoName_00__Book1_2" xfId="41"/>
    <cellStyle name="_ET_STYLE_NoName_00__MA-T-接口清单-20090508" xfId="42"/>
    <cellStyle name="_ET_STYLE_NoName_00__MA接口清单" xfId="43"/>
    <cellStyle name="_ET_STYLE_NoName_00__Sheet3" xfId="44"/>
    <cellStyle name="_ET_STYLE_NoName_00__对公贷款" xfId="45"/>
    <cellStyle name="_ET_STYLE_NoName_00__对公定期" xfId="46"/>
    <cellStyle name="_ET_STYLE_NoName_00__对公活期" xfId="47"/>
    <cellStyle name="_ET_STYLE_NoName_00__对公客户" xfId="48"/>
    <cellStyle name="_ET_STYLE_NoName_00__对私定期账户表" xfId="49"/>
    <cellStyle name="_ET_STYLE_NoName_00__对私活期" xfId="50"/>
    <cellStyle name="_ET_STYLE_NoName_00__对私活期账户表" xfId="51"/>
    <cellStyle name="_ET_STYLE_NoName_00__对私客户" xfId="52"/>
    <cellStyle name="_ET_STYLE_NoName_00__分摊参数接口" xfId="53"/>
    <cellStyle name="_ET_STYLE_NoName_00__接口清单" xfId="54"/>
    <cellStyle name="_ET_STYLE_NoName_00__其他金融工具接口表" xfId="55"/>
    <cellStyle name="_ET_STYLE_NoName_00__筛选的中间业务流水" xfId="56"/>
    <cellStyle name="_ET_STYLE_NoName_00__账户基本信息" xfId="57"/>
    <cellStyle name="_ET_STYLE_NoName_00__账户筛选交易" xfId="58"/>
    <cellStyle name="_KPMG original version" xfId="59"/>
    <cellStyle name="_KPMG original version_(中企华)审计评估联合申报明细表.V1" xfId="60"/>
    <cellStyle name="_KPMG original version_附件1：审计评估联合申报明细表" xfId="61"/>
    <cellStyle name="_long term loan - others 300504" xfId="62"/>
    <cellStyle name="_long term loan - others 300504_(中企华)审计评估联合申报明细表.V1" xfId="63"/>
    <cellStyle name="_long term loan - others 300504_KPMG original version" xfId="64"/>
    <cellStyle name="_long term loan - others 300504_KPMG original version_(中企华)审计评估联合申报明细表.V1" xfId="65"/>
    <cellStyle name="_long term loan - others 300504_KPMG original version_附件1：审计评估联合申报明细表" xfId="66"/>
    <cellStyle name="_long term loan - others 300504_Shenhua PBC package 050530" xfId="67"/>
    <cellStyle name="_long term loan - others 300504_Shenhua PBC package 050530_(中企华)审计评估联合申报明细表.V1" xfId="68"/>
    <cellStyle name="_long term loan - others 300504_Shenhua PBC package 050530_附件1：审计评估联合申报明细表" xfId="69"/>
    <cellStyle name="_long term loan - others 300504_附件1：审计评估联合申报明细表" xfId="70"/>
    <cellStyle name="_long term loan - others 300504_审计调查表.V3" xfId="71"/>
    <cellStyle name="_MA-T-MA01.01数据完整性检查子模块-详细设计" xfId="72"/>
    <cellStyle name="_MA-T-接口清单-20090508" xfId="73"/>
    <cellStyle name="_MA-T-指标维度地图" xfId="74"/>
    <cellStyle name="_MA接口清单" xfId="75"/>
    <cellStyle name="_Part III.200406.Loan and Liabilities details.(Site Name)" xfId="76"/>
    <cellStyle name="_Part III.200406.Loan and Liabilities details.(Site Name)_(中企华)审计评估联合申报明细表.V1" xfId="77"/>
    <cellStyle name="_Part III.200406.Loan and Liabilities details.(Site Name)_KPMG original version" xfId="78"/>
    <cellStyle name="_Part III.200406.Loan and Liabilities details.(Site Name)_KPMG original version_(中企华)审计评估联合申报明细表.V1" xfId="79"/>
    <cellStyle name="_Part III.200406.Loan and Liabilities details.(Site Name)_KPMG original version_附件1：审计评估联合申报明细表" xfId="80"/>
    <cellStyle name="_Part III.200406.Loan and Liabilities details.(Site Name)_Shenhua PBC package 050530" xfId="81"/>
    <cellStyle name="_Part III.200406.Loan and Liabilities details.(Site Name)_Shenhua PBC package 050530_(中企华)审计评估联合申报明细表.V1" xfId="82"/>
    <cellStyle name="_Part III.200406.Loan and Liabilities details.(Site Name)_Shenhua PBC package 050530_附件1：审计评估联合申报明细表" xfId="83"/>
    <cellStyle name="_Part III.200406.Loan and Liabilities details.(Site Name)_附件1：审计评估联合申报明细表" xfId="84"/>
    <cellStyle name="_Part III.200406.Loan and Liabilities details.(Site Name)_审计调查表.V3" xfId="85"/>
    <cellStyle name="_Shenhua PBC package 050530" xfId="86"/>
    <cellStyle name="_Shenhua PBC package 050530_(中企华)审计评估联合申报明细表.V1" xfId="87"/>
    <cellStyle name="_Shenhua PBC package 050530_附件1：审计评估联合申报明细表" xfId="88"/>
    <cellStyle name="_参加人员情况调查表_consolidate" xfId="89"/>
    <cellStyle name="_对公贷款" xfId="90"/>
    <cellStyle name="_对公定期" xfId="91"/>
    <cellStyle name="_对公活期" xfId="92"/>
    <cellStyle name="_对公活期账户" xfId="93"/>
    <cellStyle name="_对公客户" xfId="94"/>
    <cellStyle name="_对公客户_1" xfId="95"/>
    <cellStyle name="_对公中间业务" xfId="96"/>
    <cellStyle name="_对公中间业务表" xfId="97"/>
    <cellStyle name="_对私贷款账户表" xfId="98"/>
    <cellStyle name="_对私定期账户表" xfId="99"/>
    <cellStyle name="_对私活期" xfId="100"/>
    <cellStyle name="_对私活期账户" xfId="101"/>
    <cellStyle name="_对私客户" xfId="102"/>
    <cellStyle name="_对私客户_1" xfId="103"/>
    <cellStyle name="_对私中间业务表" xfId="104"/>
    <cellStyle name="_房屋建筑评估申报表" xfId="105"/>
    <cellStyle name="_分摊参数接口" xfId="106"/>
    <cellStyle name="_附件1：审计评估联合申报明细表" xfId="107"/>
    <cellStyle name="_管网二所 K (02-04)" xfId="108"/>
    <cellStyle name="_接口清单" xfId="109"/>
    <cellStyle name="_弱电系统设备配置报价清单" xfId="110"/>
    <cellStyle name="_筛选的中间业务流水" xfId="111"/>
    <cellStyle name="_审计调查表.V3" xfId="112"/>
    <cellStyle name="_四所 (K844)" xfId="113"/>
    <cellStyle name="_文函专递0211-施工企业调查表（附件）" xfId="114"/>
    <cellStyle name="_账户基本信息" xfId="115"/>
    <cellStyle name="_账户筛选交易" xfId="116"/>
    <cellStyle name="{Comma [0]}" xfId="117"/>
    <cellStyle name="{Comma}" xfId="118"/>
    <cellStyle name="{Date}" xfId="119"/>
    <cellStyle name="{Month}" xfId="120"/>
    <cellStyle name="{Percent}" xfId="121"/>
    <cellStyle name="{Thousand [0]}" xfId="122"/>
    <cellStyle name="{Thousand}" xfId="123"/>
    <cellStyle name="{Z'0000(1 dec)}" xfId="124"/>
    <cellStyle name="{Z'0000(4 dec)}" xfId="125"/>
    <cellStyle name="¤@¯ë_OTT-Con00" xfId="126"/>
    <cellStyle name="¶W³sµ²" xfId="127"/>
    <cellStyle name="0,0&#10;&#10;NA&#10;&#10;" xfId="128"/>
    <cellStyle name="0,0&#13;&#10;NA&#13;&#10;" xfId="129"/>
    <cellStyle name="20% - Accent1" xfId="130"/>
    <cellStyle name="20% - Accent2" xfId="131"/>
    <cellStyle name="20% - Accent3" xfId="132"/>
    <cellStyle name="20% - Accent4" xfId="133"/>
    <cellStyle name="20% - Accent5" xfId="134"/>
    <cellStyle name="20% - Accent6" xfId="135"/>
    <cellStyle name="20% - 强调文字颜色 1" xfId="136"/>
    <cellStyle name="20% - 强调文字颜色 2" xfId="137"/>
    <cellStyle name="20% - 强调文字颜色 3" xfId="138"/>
    <cellStyle name="20% - 强调文字颜色 4" xfId="139"/>
    <cellStyle name="20% - 强调文字颜色 5" xfId="140"/>
    <cellStyle name="20% - 强调文字颜色 6" xfId="141"/>
    <cellStyle name="³£¹æ_Book1" xfId="142"/>
    <cellStyle name="³¬¼¶Á´½Ó" xfId="143"/>
    <cellStyle name="3f1?0]_assumption(tj))" xfId="144"/>
    <cellStyle name="3f1?assumption(tj)t" xfId="145"/>
    <cellStyle name="3f1?assumption(tj)t 2" xfId="146"/>
    <cellStyle name="3f1?p&amp;l(tj)i" xfId="147"/>
    <cellStyle name="3f1?p&amp;l(tj)i 2" xfId="148"/>
    <cellStyle name="3L1a_assumption(tj)" xfId="149"/>
    <cellStyle name="40% - Accent1" xfId="150"/>
    <cellStyle name="40% - Accent2" xfId="151"/>
    <cellStyle name="40% - Accent3" xfId="152"/>
    <cellStyle name="40% - Accent4" xfId="153"/>
    <cellStyle name="40% - Accent5" xfId="154"/>
    <cellStyle name="40% - Accent6" xfId="155"/>
    <cellStyle name="40% - 强调文字颜色 1" xfId="156"/>
    <cellStyle name="40% - 强调文字颜色 2" xfId="157"/>
    <cellStyle name="40% - 强调文字颜色 3" xfId="158"/>
    <cellStyle name="40% - 强调文字颜色 4" xfId="159"/>
    <cellStyle name="40% - 强调文字颜色 5" xfId="160"/>
    <cellStyle name="40% - 强调文字颜色 6" xfId="161"/>
    <cellStyle name="60% - Accent1" xfId="162"/>
    <cellStyle name="60% - Accent2" xfId="163"/>
    <cellStyle name="60% - Accent3" xfId="164"/>
    <cellStyle name="60% - Accent4" xfId="165"/>
    <cellStyle name="60% - Accent5" xfId="166"/>
    <cellStyle name="60% - Accent6" xfId="167"/>
    <cellStyle name="60% - 强调文字颜色 1" xfId="168"/>
    <cellStyle name="60% - 强调文字颜色 2" xfId="169"/>
    <cellStyle name="60% - 强调文字颜色 3" xfId="170"/>
    <cellStyle name="60% - 强调文字颜色 4" xfId="171"/>
    <cellStyle name="60% - 强调文字颜色 5" xfId="172"/>
    <cellStyle name="60% - 强调文字颜色 6" xfId="173"/>
    <cellStyle name="6mal" xfId="174"/>
    <cellStyle name="Accent1" xfId="175"/>
    <cellStyle name="Accent1 - 20%" xfId="176"/>
    <cellStyle name="Accent1 - 40%" xfId="177"/>
    <cellStyle name="Accent1 - 60%" xfId="178"/>
    <cellStyle name="Accent1_Book1" xfId="179"/>
    <cellStyle name="Accent2" xfId="180"/>
    <cellStyle name="Accent2 - 20%" xfId="181"/>
    <cellStyle name="Accent2 - 40%" xfId="182"/>
    <cellStyle name="Accent2 - 60%" xfId="183"/>
    <cellStyle name="Accent2_Book1" xfId="184"/>
    <cellStyle name="Accent3" xfId="185"/>
    <cellStyle name="Accent3 - 20%" xfId="186"/>
    <cellStyle name="Accent3 - 40%" xfId="187"/>
    <cellStyle name="Accent3 - 60%" xfId="188"/>
    <cellStyle name="Accent3_Book1" xfId="189"/>
    <cellStyle name="Accent4" xfId="190"/>
    <cellStyle name="Accent4 - 20%" xfId="191"/>
    <cellStyle name="Accent4 - 40%" xfId="192"/>
    <cellStyle name="Accent4 - 60%" xfId="193"/>
    <cellStyle name="Accent4_Book1" xfId="194"/>
    <cellStyle name="Accent5" xfId="195"/>
    <cellStyle name="Accent5 - 20%" xfId="196"/>
    <cellStyle name="Accent5 - 40%" xfId="197"/>
    <cellStyle name="Accent5 - 60%" xfId="198"/>
    <cellStyle name="Accent5_Book1" xfId="199"/>
    <cellStyle name="Accent6" xfId="200"/>
    <cellStyle name="Accent6 - 20%" xfId="201"/>
    <cellStyle name="Accent6 - 40%" xfId="202"/>
    <cellStyle name="Accent6 - 60%" xfId="203"/>
    <cellStyle name="Accent6_Book1" xfId="204"/>
    <cellStyle name="add" xfId="205"/>
    <cellStyle name="ÁÈµú»Õ_95" xfId="206"/>
    <cellStyle name="AeE­ [0]_INQUIRY ¿μ¾÷AßAø " xfId="207"/>
    <cellStyle name="AeE­_INQUIRY ¿μ¾÷AßAø " xfId="208"/>
    <cellStyle name="ÀH«áªº¶W³sµ²" xfId="209"/>
    <cellStyle name="args.style" xfId="210"/>
    <cellStyle name="AÞ¸¶ [0]_INQUIRY ¿?¾÷AßAø " xfId="211"/>
    <cellStyle name="AÞ¸¶_INQUIRY ¿?¾÷AßAø " xfId="212"/>
    <cellStyle name="Bad" xfId="213"/>
    <cellStyle name="C?AØ_¿?¾÷CoE² " xfId="214"/>
    <cellStyle name="C￥AØ_¿μ¾÷CoE² " xfId="215"/>
    <cellStyle name="Ç§·ÖÎ»[0]_06" xfId="216"/>
    <cellStyle name="Ç§·ÖÎ»_06" xfId="217"/>
    <cellStyle name="Calc Currency (0)" xfId="218"/>
    <cellStyle name="Calc Currency (2)" xfId="219"/>
    <cellStyle name="Calc Percent (0)" xfId="220"/>
    <cellStyle name="Calc Percent (1)" xfId="221"/>
    <cellStyle name="Calc Percent (2)" xfId="222"/>
    <cellStyle name="Calc Units (0)" xfId="223"/>
    <cellStyle name="Calc Units (1)" xfId="224"/>
    <cellStyle name="Calc Units (2)" xfId="225"/>
    <cellStyle name="Calculation" xfId="226"/>
    <cellStyle name="category" xfId="227"/>
    <cellStyle name="Check Cell" xfId="228"/>
    <cellStyle name="ColLevel_1" xfId="229"/>
    <cellStyle name="Column Headings" xfId="230"/>
    <cellStyle name="Column$Headings" xfId="231"/>
    <cellStyle name="Column_Title" xfId="232"/>
    <cellStyle name="Comma  - Style1" xfId="233"/>
    <cellStyle name="Comma  - Style2" xfId="234"/>
    <cellStyle name="Comma  - Style3" xfId="235"/>
    <cellStyle name="Comma  - Style4" xfId="236"/>
    <cellStyle name="Comma  - Style5" xfId="237"/>
    <cellStyle name="Comma  - Style6" xfId="238"/>
    <cellStyle name="Comma  - Style7" xfId="239"/>
    <cellStyle name="Comma  - Style8" xfId="240"/>
    <cellStyle name="Comma [0]" xfId="241"/>
    <cellStyle name="Comma [00]" xfId="242"/>
    <cellStyle name="Comma 2" xfId="243"/>
    <cellStyle name="comma zerodec" xfId="244"/>
    <cellStyle name="Comma_!!!GO" xfId="245"/>
    <cellStyle name="Comma0" xfId="246"/>
    <cellStyle name="comma-d" xfId="247"/>
    <cellStyle name="Copied" xfId="248"/>
    <cellStyle name="COST1" xfId="249"/>
    <cellStyle name="Currency [0]" xfId="250"/>
    <cellStyle name="Currency [00]" xfId="251"/>
    <cellStyle name="Currency_!!!GO" xfId="252"/>
    <cellStyle name="Currency0" xfId="253"/>
    <cellStyle name="Currency1" xfId="254"/>
    <cellStyle name="custom" xfId="255"/>
    <cellStyle name="Date" xfId="256"/>
    <cellStyle name="Date Short" xfId="257"/>
    <cellStyle name="Date_03.10meireyuan" xfId="258"/>
    <cellStyle name="DELTA" xfId="259"/>
    <cellStyle name="Dollar (zero dec)" xfId="260"/>
    <cellStyle name="E&amp;Y House" xfId="261"/>
    <cellStyle name="Enter Currency (0)" xfId="262"/>
    <cellStyle name="Enter Currency (2)" xfId="263"/>
    <cellStyle name="Enter Units (0)" xfId="264"/>
    <cellStyle name="Enter Units (1)" xfId="265"/>
    <cellStyle name="Enter Units (2)" xfId="266"/>
    <cellStyle name="Entered" xfId="267"/>
    <cellStyle name="entry box" xfId="268"/>
    <cellStyle name="Euro" xfId="269"/>
    <cellStyle name="Explanatory Text" xfId="270"/>
    <cellStyle name="EY House" xfId="271"/>
    <cellStyle name="e鯪9Y_x000B_" xfId="272"/>
    <cellStyle name="e鯪9Y_x000B_ 2" xfId="273"/>
    <cellStyle name="e鯪9Y_x000B__Book1" xfId="274"/>
    <cellStyle name="F2" xfId="275"/>
    <cellStyle name="F3" xfId="276"/>
    <cellStyle name="F4" xfId="277"/>
    <cellStyle name="F5" xfId="278"/>
    <cellStyle name="F6" xfId="279"/>
    <cellStyle name="F7" xfId="280"/>
    <cellStyle name="F8" xfId="281"/>
    <cellStyle name="Fixed" xfId="282"/>
    <cellStyle name="Format Number Column" xfId="283"/>
    <cellStyle name="gcd" xfId="284"/>
    <cellStyle name="Good" xfId="285"/>
    <cellStyle name="Grey" xfId="286"/>
    <cellStyle name="HEADER" xfId="287"/>
    <cellStyle name="Header1" xfId="288"/>
    <cellStyle name="Header2" xfId="289"/>
    <cellStyle name="Heading 1" xfId="290"/>
    <cellStyle name="Heading 2" xfId="291"/>
    <cellStyle name="Heading 3" xfId="292"/>
    <cellStyle name="Heading 4" xfId="293"/>
    <cellStyle name="Heading1" xfId="294"/>
    <cellStyle name="Heading2" xfId="295"/>
    <cellStyle name="Hyperlink_CRB 2010 BUDGET T2 V4" xfId="296"/>
    <cellStyle name="Î¡Ýá [0]_95" xfId="297"/>
    <cellStyle name="Î¡Ýá_95" xfId="298"/>
    <cellStyle name="Input" xfId="299"/>
    <cellStyle name="Input [yellow]" xfId="300"/>
    <cellStyle name="Input Cells" xfId="301"/>
    <cellStyle name="InputArea" xfId="302"/>
    <cellStyle name="jl" xfId="303"/>
    <cellStyle name="KPMG Heading 1" xfId="304"/>
    <cellStyle name="KPMG Heading 2" xfId="305"/>
    <cellStyle name="KPMG Heading 3" xfId="306"/>
    <cellStyle name="KPMG Heading 4" xfId="307"/>
    <cellStyle name="KPMG Normal" xfId="308"/>
    <cellStyle name="KPMG Normal Text" xfId="309"/>
    <cellStyle name="Lines Fill" xfId="310"/>
    <cellStyle name="Link Currency (0)" xfId="311"/>
    <cellStyle name="Link Currency (2)" xfId="312"/>
    <cellStyle name="Link Units (0)" xfId="313"/>
    <cellStyle name="Link Units (1)" xfId="314"/>
    <cellStyle name="Link Units (2)" xfId="315"/>
    <cellStyle name="Linked Cell" xfId="316"/>
    <cellStyle name="Linked Cells" xfId="317"/>
    <cellStyle name="Millares [0]_96 Risk" xfId="318"/>
    <cellStyle name="Millares_96 Risk" xfId="319"/>
    <cellStyle name="Milliers [0]_!!!GO" xfId="320"/>
    <cellStyle name="Milliers_!!!GO" xfId="321"/>
    <cellStyle name="Minus (0)" xfId="322"/>
    <cellStyle name="Model" xfId="323"/>
    <cellStyle name="Mon　aire [0]_AR1194HP数" xfId="324"/>
    <cellStyle name="Mon　aire_AR1194MPL" xfId="325"/>
    <cellStyle name="Moneda [0]_96 Risk" xfId="326"/>
    <cellStyle name="Moneda_96 Risk" xfId="327"/>
    <cellStyle name="Monétaire [0]_!!!GO" xfId="328"/>
    <cellStyle name="Monétaire_!!!GO" xfId="329"/>
    <cellStyle name="Monšaire [0]_AR1194" xfId="330"/>
    <cellStyle name="Monšaire_AR1194" xfId="331"/>
    <cellStyle name="Mon閠aire [0]_!!!GO" xfId="332"/>
    <cellStyle name="Mon閠aire_!!!GO" xfId="333"/>
    <cellStyle name="Neutral" xfId="334"/>
    <cellStyle name="New Times Roman" xfId="335"/>
    <cellStyle name="no dec" xfId="336"/>
    <cellStyle name="Norm੎੎" xfId="337"/>
    <cellStyle name="Normal - Style1" xfId="338"/>
    <cellStyle name="Normal 2" xfId="339"/>
    <cellStyle name="Normal 3" xfId="340"/>
    <cellStyle name="Normal_!!!GO" xfId="341"/>
    <cellStyle name="Normalny_Arkusz1" xfId="342"/>
    <cellStyle name="NormalX" xfId="343"/>
    <cellStyle name="Note" xfId="344"/>
    <cellStyle name="Note 2" xfId="345"/>
    <cellStyle name="Ø›ŽÅ [0]_06" xfId="346"/>
    <cellStyle name="Ø›ŽÅ[0]_cashflow" xfId="347"/>
    <cellStyle name="Ø›ŽÅ_06" xfId="348"/>
    <cellStyle name="Ò»°ã_ˆó±í¸½±í" xfId="349"/>
    <cellStyle name="Œ…‹æØ‚è [0.00]_laroux" xfId="350"/>
    <cellStyle name="Œ…‹æØ‚è_laroux" xfId="351"/>
    <cellStyle name="ºó¼Ì³¬¼¶Á´½Ó" xfId="352"/>
    <cellStyle name="Output" xfId="353"/>
    <cellStyle name="Output Amounts" xfId="354"/>
    <cellStyle name="per.style" xfId="355"/>
    <cellStyle name="Percent [0]" xfId="356"/>
    <cellStyle name="Percent [00]" xfId="357"/>
    <cellStyle name="Percent [2]" xfId="358"/>
    <cellStyle name="Percent_!!!GO" xfId="359"/>
    <cellStyle name="PERCENTAGE" xfId="360"/>
    <cellStyle name="Pourcentage_pldt" xfId="361"/>
    <cellStyle name="Prefilled" xfId="362"/>
    <cellStyle name="PrePop Currency (0)" xfId="363"/>
    <cellStyle name="PrePop Currency (2)" xfId="364"/>
    <cellStyle name="PrePop Units (0)" xfId="365"/>
    <cellStyle name="PrePop Units (1)" xfId="366"/>
    <cellStyle name="PrePop Units (2)" xfId="367"/>
    <cellStyle name="pricing" xfId="368"/>
    <cellStyle name="PSChar" xfId="369"/>
    <cellStyle name="PSDate" xfId="370"/>
    <cellStyle name="PSDec" xfId="371"/>
    <cellStyle name="PSHeading" xfId="372"/>
    <cellStyle name="PSInt" xfId="373"/>
    <cellStyle name="PSSpacer" xfId="374"/>
    <cellStyle name="RevList" xfId="375"/>
    <cellStyle name="RevList 2" xfId="376"/>
    <cellStyle name="Ricky" xfId="377"/>
    <cellStyle name="RowLevel_1" xfId="378"/>
    <cellStyle name="SAPBEXaggData" xfId="379"/>
    <cellStyle name="SAPBEXaggDataEmph" xfId="380"/>
    <cellStyle name="SAPBEXaggItem" xfId="381"/>
    <cellStyle name="SAPBEXaggItemX" xfId="382"/>
    <cellStyle name="SAPBEXchaText" xfId="383"/>
    <cellStyle name="SAPBEXexcBad7" xfId="384"/>
    <cellStyle name="SAPBEXexcBad8" xfId="385"/>
    <cellStyle name="SAPBEXexcBad9" xfId="386"/>
    <cellStyle name="SAPBEXexcCritical4" xfId="387"/>
    <cellStyle name="SAPBEXexcCritical5" xfId="388"/>
    <cellStyle name="SAPBEXexcCritical6" xfId="389"/>
    <cellStyle name="SAPBEXexcGood1" xfId="390"/>
    <cellStyle name="SAPBEXexcGood2" xfId="391"/>
    <cellStyle name="SAPBEXexcGood3" xfId="392"/>
    <cellStyle name="SAPBEXfilterDrill" xfId="393"/>
    <cellStyle name="SAPBEXfilterItem" xfId="394"/>
    <cellStyle name="SAPBEXfilterText" xfId="395"/>
    <cellStyle name="SAPBEXformats" xfId="396"/>
    <cellStyle name="SAPBEXheaderItem" xfId="397"/>
    <cellStyle name="SAPBEXheaderText" xfId="398"/>
    <cellStyle name="SAPBEXHLevel0" xfId="399"/>
    <cellStyle name="SAPBEXHLevel0X" xfId="400"/>
    <cellStyle name="SAPBEXHLevel1" xfId="401"/>
    <cellStyle name="SAPBEXHLevel1X" xfId="402"/>
    <cellStyle name="SAPBEXHLevel2" xfId="403"/>
    <cellStyle name="SAPBEXHLevel2X" xfId="404"/>
    <cellStyle name="SAPBEXHLevel3" xfId="405"/>
    <cellStyle name="SAPBEXHLevel3X" xfId="406"/>
    <cellStyle name="SAPBEXresData" xfId="407"/>
    <cellStyle name="SAPBEXresDataEmph" xfId="408"/>
    <cellStyle name="SAPBEXresItem" xfId="409"/>
    <cellStyle name="SAPBEXresItemX" xfId="410"/>
    <cellStyle name="SAPBEXstdData" xfId="411"/>
    <cellStyle name="SAPBEXstdDataEmph" xfId="412"/>
    <cellStyle name="SAPBEXstdItem" xfId="413"/>
    <cellStyle name="SAPBEXstdItemX" xfId="414"/>
    <cellStyle name="SAPBEXtitle" xfId="415"/>
    <cellStyle name="SAPBEXundefined" xfId="416"/>
    <cellStyle name="Sheet Head" xfId="417"/>
    <cellStyle name="sstot" xfId="418"/>
    <cellStyle name="STANDARD" xfId="419"/>
    <cellStyle name="style" xfId="420"/>
    <cellStyle name="style1" xfId="421"/>
    <cellStyle name="style2" xfId="422"/>
    <cellStyle name="subhead" xfId="423"/>
    <cellStyle name="Subtotal" xfId="424"/>
    <cellStyle name="t" xfId="425"/>
    <cellStyle name="t_Book1" xfId="426"/>
    <cellStyle name="t_HVAC Equipment (3)" xfId="427"/>
    <cellStyle name="t_HVAC Equipment (3)_Book1" xfId="428"/>
    <cellStyle name="Text Indent A" xfId="429"/>
    <cellStyle name="Text Indent B" xfId="430"/>
    <cellStyle name="Text Indent C" xfId="431"/>
    <cellStyle name="Times New Roman" xfId="432"/>
    <cellStyle name="Title" xfId="433"/>
    <cellStyle name="TJ" xfId="434"/>
    <cellStyle name="Total" xfId="435"/>
    <cellStyle name="Warning Text" xfId="436"/>
    <cellStyle name="wrap" xfId="437"/>
    <cellStyle name="Percent" xfId="438"/>
    <cellStyle name="百分比 2" xfId="439"/>
    <cellStyle name="百分比 2 2" xfId="440"/>
    <cellStyle name="百分比 2 2 2" xfId="441"/>
    <cellStyle name="百分比 2 3" xfId="442"/>
    <cellStyle name="百分比 3" xfId="443"/>
    <cellStyle name="百分比 4" xfId="444"/>
    <cellStyle name="百分比 4 2" xfId="445"/>
    <cellStyle name="百分比 5" xfId="446"/>
    <cellStyle name="百分比 5 2" xfId="447"/>
    <cellStyle name="捠壿 [0.00]_Region Orders (2)" xfId="448"/>
    <cellStyle name="捠壿_Region Orders (2)" xfId="449"/>
    <cellStyle name="编号" xfId="450"/>
    <cellStyle name="标题" xfId="451"/>
    <cellStyle name="标题 1" xfId="452"/>
    <cellStyle name="标题 2" xfId="453"/>
    <cellStyle name="标题 3" xfId="454"/>
    <cellStyle name="标题 4" xfId="455"/>
    <cellStyle name="标题1" xfId="456"/>
    <cellStyle name="標準_N403TS印刷用" xfId="457"/>
    <cellStyle name="表标题" xfId="458"/>
    <cellStyle name="部门" xfId="459"/>
    <cellStyle name="差" xfId="460"/>
    <cellStyle name="差_2010年 - 现金预算 v.2 170909（华润燃气）" xfId="461"/>
    <cellStyle name="差_Book1" xfId="462"/>
    <cellStyle name="差_Book1_1" xfId="463"/>
    <cellStyle name="差_Book1_2" xfId="464"/>
    <cellStyle name="差_MA-T-MA01.01数据完整性检查子模块-详细设计" xfId="465"/>
    <cellStyle name="常规 10" xfId="466"/>
    <cellStyle name="常规 10 2" xfId="467"/>
    <cellStyle name="常规 11" xfId="468"/>
    <cellStyle name="常规 19" xfId="469"/>
    <cellStyle name="常规 2" xfId="470"/>
    <cellStyle name="常规 2 2" xfId="471"/>
    <cellStyle name="常规 2 2 2" xfId="472"/>
    <cellStyle name="常规 2 2 2 2" xfId="473"/>
    <cellStyle name="常规 2 2 2 2 2" xfId="474"/>
    <cellStyle name="常规 2 2 2 3" xfId="475"/>
    <cellStyle name="常规 2 2 3" xfId="476"/>
    <cellStyle name="常规 2 2_Book1" xfId="477"/>
    <cellStyle name="常规 2 3" xfId="478"/>
    <cellStyle name="常规 2 3 2" xfId="479"/>
    <cellStyle name="常规 2 4" xfId="480"/>
    <cellStyle name="常规 2 4 2" xfId="481"/>
    <cellStyle name="常规 2_4月份大财政报表周芸" xfId="482"/>
    <cellStyle name="常规 3" xfId="483"/>
    <cellStyle name="常规 3 2" xfId="484"/>
    <cellStyle name="常规 3 2 2" xfId="485"/>
    <cellStyle name="常规 3 3" xfId="486"/>
    <cellStyle name="常规 3 3 2" xfId="487"/>
    <cellStyle name="常规 3 4" xfId="488"/>
    <cellStyle name="常规 3 5" xfId="489"/>
    <cellStyle name="常规 3_4月份大财政报表周芸" xfId="490"/>
    <cellStyle name="常规 4" xfId="491"/>
    <cellStyle name="常规 4 2" xfId="492"/>
    <cellStyle name="常规 4 2 2" xfId="493"/>
    <cellStyle name="常规 4 2 2 2" xfId="494"/>
    <cellStyle name="常规 4 2 3" xfId="495"/>
    <cellStyle name="常规 4 2 3 2" xfId="496"/>
    <cellStyle name="常规 4 2 4" xfId="497"/>
    <cellStyle name="常规 4 2_C组_业务蓝图_附一_COA清单_20090720" xfId="498"/>
    <cellStyle name="常规 4 3" xfId="499"/>
    <cellStyle name="常规 4 3 2" xfId="500"/>
    <cellStyle name="常规 4 4" xfId="501"/>
    <cellStyle name="常规 4 4 2" xfId="502"/>
    <cellStyle name="常规 4 5" xfId="503"/>
    <cellStyle name="常规 4_Book1" xfId="504"/>
    <cellStyle name="常规 5" xfId="505"/>
    <cellStyle name="常规 5 2" xfId="506"/>
    <cellStyle name="常规 5 2 2" xfId="507"/>
    <cellStyle name="常规 5 3" xfId="508"/>
    <cellStyle name="常规 5 3 2" xfId="509"/>
    <cellStyle name="常规 5 4" xfId="510"/>
    <cellStyle name="常规 6" xfId="511"/>
    <cellStyle name="常规 6 2" xfId="512"/>
    <cellStyle name="常规 7" xfId="513"/>
    <cellStyle name="常规 8" xfId="514"/>
    <cellStyle name="常规 8 2" xfId="515"/>
    <cellStyle name="常规 9" xfId="516"/>
    <cellStyle name="常规 9 2" xfId="517"/>
    <cellStyle name="常规_2.24" xfId="518"/>
    <cellStyle name="常规_灵桥镇财政决算报告附表" xfId="519"/>
    <cellStyle name="超级链接" xfId="520"/>
    <cellStyle name="超連結" xfId="521"/>
    <cellStyle name="Hyperlink" xfId="522"/>
    <cellStyle name="超链接 2" xfId="523"/>
    <cellStyle name="超链接 2 2" xfId="524"/>
    <cellStyle name="超链接 2 3" xfId="525"/>
    <cellStyle name="超链接 3" xfId="526"/>
    <cellStyle name="超链接 4" xfId="527"/>
    <cellStyle name="똿뗦먛귟 [0.00]_PRODUCT DETAIL Q1" xfId="528"/>
    <cellStyle name="똿뗦먛귟_PRODUCT DETAIL Q1" xfId="529"/>
    <cellStyle name="分级显示列_1_Book1" xfId="530"/>
    <cellStyle name="分级显示行_1_4附件二凯旋评估表" xfId="531"/>
    <cellStyle name="믅됞 [0.00]_PRODUCT DETAIL Q1" xfId="532"/>
    <cellStyle name="믅됞_PRODUCT DETAIL Q1" xfId="533"/>
    <cellStyle name="백분율_HOBONG" xfId="534"/>
    <cellStyle name="公司标准表" xfId="535"/>
    <cellStyle name="뷭?_BOOKSHIP" xfId="536"/>
    <cellStyle name="好" xfId="537"/>
    <cellStyle name="好_2010年 - 现金预算 v.2 170909（华润燃气）" xfId="538"/>
    <cellStyle name="好_Book1" xfId="539"/>
    <cellStyle name="好_Book1_1" xfId="540"/>
    <cellStyle name="好_Book1_2" xfId="541"/>
    <cellStyle name="好_MA-T-MA01.01数据完整性检查子模块-详细设计" xfId="542"/>
    <cellStyle name="后继超级链接" xfId="543"/>
    <cellStyle name="汇总" xfId="544"/>
    <cellStyle name="Currency" xfId="545"/>
    <cellStyle name="货币 2" xfId="546"/>
    <cellStyle name="货币 2 2" xfId="547"/>
    <cellStyle name="Currency [0]" xfId="548"/>
    <cellStyle name="貨幣 [0]_AB.REC09" xfId="549"/>
    <cellStyle name="貨幣[0]_cpu 整腳" xfId="550"/>
    <cellStyle name="貨幣_AB.REC09" xfId="551"/>
    <cellStyle name="计算" xfId="552"/>
    <cellStyle name="检查单元格" xfId="553"/>
    <cellStyle name="解释性文本" xfId="554"/>
    <cellStyle name="借出原因" xfId="555"/>
    <cellStyle name="警告文本" xfId="556"/>
    <cellStyle name="链接单元格" xfId="557"/>
    <cellStyle name="콤마 [0]_1202" xfId="558"/>
    <cellStyle name="콤마_1202" xfId="559"/>
    <cellStyle name="통화 [0]_1202" xfId="560"/>
    <cellStyle name="통화_1202" xfId="561"/>
    <cellStyle name="표준_(정보부문)월별인원계획" xfId="562"/>
    <cellStyle name="霓付 [0]_!!!GO" xfId="563"/>
    <cellStyle name="霓付_!!!GO" xfId="564"/>
    <cellStyle name="烹拳 [0]_!!!GO" xfId="565"/>
    <cellStyle name="烹拳_!!!GO" xfId="566"/>
    <cellStyle name="普通_ 白土" xfId="567"/>
    <cellStyle name="千分位[0]_ 白土" xfId="568"/>
    <cellStyle name="千分位_ 白土" xfId="569"/>
    <cellStyle name="千位[0]_ 方正PC" xfId="570"/>
    <cellStyle name="千位_ 方正PC" xfId="571"/>
    <cellStyle name="Comma" xfId="572"/>
    <cellStyle name="千位分隔 10" xfId="573"/>
    <cellStyle name="千位分隔 10 2" xfId="574"/>
    <cellStyle name="千位分隔 11" xfId="575"/>
    <cellStyle name="千位分隔 11 2" xfId="576"/>
    <cellStyle name="千位分隔 12" xfId="577"/>
    <cellStyle name="千位分隔 12 2" xfId="578"/>
    <cellStyle name="千位分隔 13" xfId="579"/>
    <cellStyle name="千位分隔 13 2" xfId="580"/>
    <cellStyle name="千位分隔 14" xfId="581"/>
    <cellStyle name="千位分隔 14 2" xfId="582"/>
    <cellStyle name="千位分隔 15" xfId="583"/>
    <cellStyle name="千位分隔 15 2" xfId="584"/>
    <cellStyle name="千位分隔 16" xfId="585"/>
    <cellStyle name="千位分隔 16 2" xfId="586"/>
    <cellStyle name="千位分隔 17" xfId="587"/>
    <cellStyle name="千位分隔 17 2" xfId="588"/>
    <cellStyle name="千位分隔 18" xfId="589"/>
    <cellStyle name="千位分隔 18 2" xfId="590"/>
    <cellStyle name="千位分隔 19" xfId="591"/>
    <cellStyle name="千位分隔 19 2" xfId="592"/>
    <cellStyle name="千位分隔 2" xfId="593"/>
    <cellStyle name="千位分隔 2 2" xfId="594"/>
    <cellStyle name="千位分隔 2 2 2" xfId="595"/>
    <cellStyle name="千位分隔 2 2 2 2" xfId="596"/>
    <cellStyle name="千位分隔 2 2 2 2 2" xfId="597"/>
    <cellStyle name="千位分隔 2 2 2 3" xfId="598"/>
    <cellStyle name="千位分隔 2 2 3" xfId="599"/>
    <cellStyle name="千位分隔 2 2 3 2" xfId="600"/>
    <cellStyle name="千位分隔 2 2 3 2 2" xfId="601"/>
    <cellStyle name="千位分隔 2 2 3 3" xfId="602"/>
    <cellStyle name="千位分隔 2 2 3 3 2" xfId="603"/>
    <cellStyle name="千位分隔 2 2 3 4" xfId="604"/>
    <cellStyle name="千位分隔 2 2 4" xfId="605"/>
    <cellStyle name="千位分隔 2 3" xfId="606"/>
    <cellStyle name="千位分隔 2_Book1" xfId="607"/>
    <cellStyle name="千位分隔 20" xfId="608"/>
    <cellStyle name="千位分隔 20 2" xfId="609"/>
    <cellStyle name="千位分隔 21" xfId="610"/>
    <cellStyle name="千位分隔 21 2" xfId="611"/>
    <cellStyle name="千位分隔 22" xfId="612"/>
    <cellStyle name="千位分隔 22 2" xfId="613"/>
    <cellStyle name="千位分隔 23" xfId="614"/>
    <cellStyle name="千位分隔 23 2" xfId="615"/>
    <cellStyle name="千位分隔 24" xfId="616"/>
    <cellStyle name="千位分隔 24 2" xfId="617"/>
    <cellStyle name="千位分隔 25" xfId="618"/>
    <cellStyle name="千位分隔 25 2" xfId="619"/>
    <cellStyle name="千位分隔 26" xfId="620"/>
    <cellStyle name="千位分隔 26 2" xfId="621"/>
    <cellStyle name="千位分隔 27" xfId="622"/>
    <cellStyle name="千位分隔 27 2" xfId="623"/>
    <cellStyle name="千位分隔 28" xfId="624"/>
    <cellStyle name="千位分隔 28 2" xfId="625"/>
    <cellStyle name="千位分隔 29" xfId="626"/>
    <cellStyle name="千位分隔 29 2" xfId="627"/>
    <cellStyle name="千位分隔 3" xfId="628"/>
    <cellStyle name="千位分隔 30" xfId="629"/>
    <cellStyle name="千位分隔 4" xfId="630"/>
    <cellStyle name="千位分隔 4 2" xfId="631"/>
    <cellStyle name="千位分隔 4 2 2" xfId="632"/>
    <cellStyle name="千位分隔 5" xfId="633"/>
    <cellStyle name="千位分隔 5 2" xfId="634"/>
    <cellStyle name="千位分隔 5 2 2" xfId="635"/>
    <cellStyle name="千位分隔 5 3" xfId="636"/>
    <cellStyle name="千位分隔 6" xfId="637"/>
    <cellStyle name="千位分隔 6 2" xfId="638"/>
    <cellStyle name="千位分隔 7" xfId="639"/>
    <cellStyle name="千位分隔 8" xfId="640"/>
    <cellStyle name="千位分隔 8 2" xfId="641"/>
    <cellStyle name="千位分隔 9" xfId="642"/>
    <cellStyle name="千位分隔 9 2" xfId="643"/>
    <cellStyle name="Comma [0]" xfId="644"/>
    <cellStyle name="千位分隔[0] 2" xfId="645"/>
    <cellStyle name="千位分隔[0] 2 2" xfId="646"/>
    <cellStyle name="千位分隔[0] 2 2 2" xfId="647"/>
    <cellStyle name="千位分隔[0] 2 2 2 2" xfId="648"/>
    <cellStyle name="千位分隔[0] 2 2 2 2 2" xfId="649"/>
    <cellStyle name="千位分隔[0] 2 2 2 3" xfId="650"/>
    <cellStyle name="千位分隔[0] 2 2 2 3 2" xfId="651"/>
    <cellStyle name="千位分隔[0] 2 2 2 4" xfId="652"/>
    <cellStyle name="千位分隔[0] 2 2 3" xfId="653"/>
    <cellStyle name="千位分隔[0] 2 3" xfId="654"/>
    <cellStyle name="千位分隔[0] 2_Book1" xfId="655"/>
    <cellStyle name="千位分隔[0] 3" xfId="656"/>
    <cellStyle name="千位分隔[0] 3 2" xfId="657"/>
    <cellStyle name="钎霖_!!!GO" xfId="658"/>
    <cellStyle name="强调 1" xfId="659"/>
    <cellStyle name="强调 2" xfId="660"/>
    <cellStyle name="强调 3" xfId="661"/>
    <cellStyle name="强调文字颜色 1" xfId="662"/>
    <cellStyle name="强调文字颜色 2" xfId="663"/>
    <cellStyle name="强调文字颜色 3" xfId="664"/>
    <cellStyle name="强调文字颜色 4" xfId="665"/>
    <cellStyle name="强调文字颜色 5" xfId="666"/>
    <cellStyle name="强调文字颜色 6" xfId="667"/>
    <cellStyle name="日期" xfId="668"/>
    <cellStyle name="商品名称" xfId="669"/>
    <cellStyle name="适中" xfId="670"/>
    <cellStyle name="输出" xfId="671"/>
    <cellStyle name="输入" xfId="672"/>
    <cellStyle name="数量" xfId="673"/>
    <cellStyle name="样式 1" xfId="674"/>
    <cellStyle name="一般_0301-200212-HKD" xfId="675"/>
    <cellStyle name="Followed Hyperlink" xfId="676"/>
    <cellStyle name="已瀏覽過的超連結" xfId="677"/>
    <cellStyle name="昗弨_iACPU Summary" xfId="678"/>
    <cellStyle name="寘嬫愗傝 [0.00]_Region Orders (2)" xfId="679"/>
    <cellStyle name="寘嬫愗傝_Region Orders (2)" xfId="680"/>
    <cellStyle name="注释" xfId="681"/>
    <cellStyle name="注释 2" xfId="682"/>
    <cellStyle name="资产" xfId="6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44.20.48.100\work\&#24120;&#29992;&#25253;&#34920;\&#29579;&#26195;&#20891;\&#39044;&#31639;&#25191;&#34892;&#24773;&#20917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44.20.48.3/My%20Documents\&#29579;&#26195;&#27874;\&#22269;&#24211;2014\2014&#24180;&#25253;&#34920;\&#22823;&#36130;&#25919;&#25253;&#34920;\&#65300;&#26376;\2005&#24180;\2&#26376;\2005&#24180;2&#26376;&#20998;&#24066;&#21439;&#25191;&#34892;&#24773;&#20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收入"/>
      <sheetName val="支出 (2)"/>
      <sheetName val="支出"/>
      <sheetName val="分所"/>
      <sheetName val="收入单位"/>
      <sheetName val="基金分项"/>
      <sheetName val="封面"/>
      <sheetName val="专款收回"/>
      <sheetName val="专款收回 (2)"/>
      <sheetName val="97年收入"/>
      <sheetName val="98年收入"/>
      <sheetName val="年初预算"/>
      <sheetName val="分月完成"/>
      <sheetName val="筹措资金收入"/>
      <sheetName val="预算指标"/>
      <sheetName val="调整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VVVVVa"/>
      <sheetName val="市、县分析"/>
      <sheetName val="Sheet1"/>
      <sheetName val="Sheet2"/>
      <sheetName val="Sheet3"/>
      <sheetName val="2005年2月分市县执行情况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61"/>
  <sheetViews>
    <sheetView showGridLines="0" workbookViewId="0" topLeftCell="A1">
      <pane ySplit="6" topLeftCell="BM37" activePane="bottomLeft" state="frozen"/>
      <selection pane="topLeft" activeCell="A1" sqref="A1"/>
      <selection pane="bottomLeft" activeCell="E41" sqref="E41"/>
    </sheetView>
  </sheetViews>
  <sheetFormatPr defaultColWidth="8.00390625" defaultRowHeight="14.25" customHeight="1"/>
  <cols>
    <col min="1" max="1" width="28.25390625" style="19" customWidth="1"/>
    <col min="2" max="2" width="17.375" style="19" customWidth="1"/>
    <col min="3" max="3" width="17.375" style="59" customWidth="1"/>
    <col min="4" max="4" width="15.25390625" style="19" customWidth="1"/>
    <col min="5" max="5" width="15.875" style="19" customWidth="1"/>
    <col min="6" max="6" width="11.125" style="19" customWidth="1"/>
    <col min="7" max="16384" width="8.00390625" style="19" customWidth="1"/>
  </cols>
  <sheetData>
    <row r="1" spans="1:6" ht="16.5" customHeight="1">
      <c r="A1" s="3" t="s">
        <v>0</v>
      </c>
      <c r="B1" s="20"/>
      <c r="C1" s="50"/>
      <c r="D1" s="20"/>
      <c r="E1" s="20"/>
      <c r="F1" s="20"/>
    </row>
    <row r="2" spans="1:6" ht="13.5" customHeight="1">
      <c r="A2" s="41" t="s">
        <v>107</v>
      </c>
      <c r="B2" s="42"/>
      <c r="C2" s="42"/>
      <c r="D2" s="42"/>
      <c r="E2" s="42"/>
      <c r="F2" s="42"/>
    </row>
    <row r="3" spans="1:6" ht="29.25" customHeight="1">
      <c r="A3" s="42"/>
      <c r="B3" s="42"/>
      <c r="C3" s="42"/>
      <c r="D3" s="42"/>
      <c r="E3" s="42"/>
      <c r="F3" s="42"/>
    </row>
    <row r="4" spans="1:6" ht="13.5" customHeight="1">
      <c r="A4" s="21"/>
      <c r="B4" s="21"/>
      <c r="C4" s="51"/>
      <c r="D4" s="21"/>
      <c r="E4" s="21"/>
      <c r="F4" s="22"/>
    </row>
    <row r="5" spans="1:6" ht="13.5" customHeight="1">
      <c r="A5" s="23"/>
      <c r="B5" s="24"/>
      <c r="C5" s="52"/>
      <c r="D5" s="24"/>
      <c r="E5" s="24"/>
      <c r="F5" s="25" t="s">
        <v>1</v>
      </c>
    </row>
    <row r="6" spans="1:6" ht="42" customHeight="1">
      <c r="A6" s="26" t="s">
        <v>2</v>
      </c>
      <c r="B6" s="16" t="s">
        <v>3</v>
      </c>
      <c r="C6" s="53" t="s">
        <v>4</v>
      </c>
      <c r="D6" s="15" t="s">
        <v>5</v>
      </c>
      <c r="E6" s="15" t="s">
        <v>6</v>
      </c>
      <c r="F6" s="16" t="s">
        <v>7</v>
      </c>
    </row>
    <row r="7" spans="1:6" ht="21.75" customHeight="1">
      <c r="A7" s="27" t="s">
        <v>8</v>
      </c>
      <c r="B7" s="31">
        <f>B8+B9+B29+B30+B31</f>
        <v>92980300.06</v>
      </c>
      <c r="C7" s="54">
        <f>C8+C9+C29+C30+C31</f>
        <v>98075298.5</v>
      </c>
      <c r="D7" s="31">
        <f>D8+D9+D29+D30+D31</f>
        <v>88059250.85900001</v>
      </c>
      <c r="E7" s="31">
        <f>C7/D7*100</f>
        <v>111.37421400170395</v>
      </c>
      <c r="F7" s="31">
        <f>C7/B7*100</f>
        <v>105.47965368654673</v>
      </c>
    </row>
    <row r="8" spans="1:6" ht="21.75" customHeight="1">
      <c r="A8" s="28" t="s">
        <v>9</v>
      </c>
      <c r="B8" s="32">
        <v>52240000</v>
      </c>
      <c r="C8" s="55">
        <v>52240000</v>
      </c>
      <c r="D8" s="32">
        <v>52240000</v>
      </c>
      <c r="E8" s="31">
        <f aca="true" t="shared" si="0" ref="E8:E61">C8/D8*100</f>
        <v>100</v>
      </c>
      <c r="F8" s="31">
        <f aca="true" t="shared" si="1" ref="F8:F61">C8/B8*100</f>
        <v>100</v>
      </c>
    </row>
    <row r="9" spans="1:6" ht="21.75" customHeight="1">
      <c r="A9" s="28" t="s">
        <v>10</v>
      </c>
      <c r="B9" s="40">
        <f>IF((B11-B28-B10)&gt;0,(B11-B28-B10)*0.6,0)</f>
        <v>28822888.559999995</v>
      </c>
      <c r="C9" s="56">
        <f>ROUND((IF((C11-C28-C10)&gt;0,(C11-C28-C10)*0.6,0))/100,0)*100</f>
        <v>32435800</v>
      </c>
      <c r="D9" s="40">
        <f>IF((D11-D28-D10)&gt;0,(D11-D28-D10)*0.6,0)</f>
        <v>25097596.719000004</v>
      </c>
      <c r="E9" s="31"/>
      <c r="F9" s="31">
        <f t="shared" si="1"/>
        <v>112.53486940588581</v>
      </c>
    </row>
    <row r="10" spans="1:6" ht="21.75" customHeight="1">
      <c r="A10" s="28" t="s">
        <v>11</v>
      </c>
      <c r="B10" s="32">
        <v>187640000</v>
      </c>
      <c r="C10" s="55">
        <v>187690000</v>
      </c>
      <c r="D10" s="32">
        <v>183750000</v>
      </c>
      <c r="E10" s="31">
        <f t="shared" si="0"/>
        <v>102.14421768707483</v>
      </c>
      <c r="F10" s="31">
        <f t="shared" si="1"/>
        <v>100.02664677041142</v>
      </c>
    </row>
    <row r="11" spans="1:6" ht="21.75" customHeight="1">
      <c r="A11" s="28" t="s">
        <v>12</v>
      </c>
      <c r="B11" s="40">
        <f>(B14+B23+B25)*0.5+(B27+B15+B16)*0.4+(B17+B18+B19+B20+B21+B22)</f>
        <v>244678147.6</v>
      </c>
      <c r="C11" s="56">
        <f>(C14+C23+C25)*0.5+(C27+C15+C16)*0.4+(C17+C18+C19+C20+C21+C22)</f>
        <v>251342022.544</v>
      </c>
      <c r="D11" s="40">
        <f>(D14+D23+D25)*0.5+(D27+D15+D16)*0.4+(D17+D18+D19+D20+D21+D22)</f>
        <v>232015490.175</v>
      </c>
      <c r="E11" s="31">
        <f t="shared" si="0"/>
        <v>108.3298457160868</v>
      </c>
      <c r="F11" s="31">
        <f t="shared" si="1"/>
        <v>102.72352680832542</v>
      </c>
    </row>
    <row r="12" spans="1:6" ht="21.75" customHeight="1">
      <c r="A12" s="28" t="s">
        <v>13</v>
      </c>
      <c r="B12" s="31">
        <f>B13+B24</f>
        <v>459036761</v>
      </c>
      <c r="C12" s="54">
        <f>C13+C24</f>
        <v>466174499.89</v>
      </c>
      <c r="D12" s="31">
        <f>D13+D24</f>
        <v>434891431.32</v>
      </c>
      <c r="E12" s="31">
        <f t="shared" si="0"/>
        <v>107.19330534405987</v>
      </c>
      <c r="F12" s="31">
        <f t="shared" si="1"/>
        <v>101.55493840503114</v>
      </c>
    </row>
    <row r="13" spans="1:6" ht="21.75" customHeight="1">
      <c r="A13" s="28" t="s">
        <v>14</v>
      </c>
      <c r="B13" s="32">
        <f>SUM(B14:B23)</f>
        <v>62915261</v>
      </c>
      <c r="C13" s="55">
        <f>SUM(C14:C23)</f>
        <v>68881298.51</v>
      </c>
      <c r="D13" s="32">
        <f>SUM(D14:D23)</f>
        <v>69968148.43999998</v>
      </c>
      <c r="E13" s="31">
        <f t="shared" si="0"/>
        <v>98.44665043418722</v>
      </c>
      <c r="F13" s="31">
        <f t="shared" si="1"/>
        <v>109.48265558335682</v>
      </c>
    </row>
    <row r="14" spans="1:6" ht="21.75" customHeight="1">
      <c r="A14" s="28" t="s">
        <v>15</v>
      </c>
      <c r="B14" s="33">
        <v>1017750</v>
      </c>
      <c r="C14" s="57">
        <v>1017750</v>
      </c>
      <c r="D14" s="33">
        <v>-6577.09</v>
      </c>
      <c r="E14" s="31">
        <f t="shared" si="0"/>
        <v>-15474.16866729815</v>
      </c>
      <c r="F14" s="31">
        <f t="shared" si="1"/>
        <v>100</v>
      </c>
    </row>
    <row r="15" spans="1:6" ht="21.75" customHeight="1">
      <c r="A15" s="28" t="s">
        <v>16</v>
      </c>
      <c r="B15" s="33">
        <v>5055550</v>
      </c>
      <c r="C15" s="58">
        <v>5043664.93</v>
      </c>
      <c r="D15" s="33">
        <v>4261678.83</v>
      </c>
      <c r="E15" s="31">
        <f t="shared" si="0"/>
        <v>118.34924993632146</v>
      </c>
      <c r="F15" s="31">
        <f t="shared" si="1"/>
        <v>99.76491044495653</v>
      </c>
    </row>
    <row r="16" spans="1:6" ht="21.75" customHeight="1">
      <c r="A16" s="28" t="s">
        <v>17</v>
      </c>
      <c r="B16" s="33">
        <v>12558464</v>
      </c>
      <c r="C16" s="57">
        <v>12660192.05</v>
      </c>
      <c r="D16" s="33">
        <v>19947706.09</v>
      </c>
      <c r="E16" s="31">
        <f t="shared" si="0"/>
        <v>63.46690688583331</v>
      </c>
      <c r="F16" s="31">
        <f t="shared" si="1"/>
        <v>100.81003576552037</v>
      </c>
    </row>
    <row r="17" spans="1:6" ht="21.75" customHeight="1">
      <c r="A17" s="28" t="s">
        <v>18</v>
      </c>
      <c r="B17" s="33">
        <v>2304</v>
      </c>
      <c r="C17" s="57">
        <v>2304</v>
      </c>
      <c r="D17" s="33">
        <v>438001.85</v>
      </c>
      <c r="E17" s="31">
        <f t="shared" si="0"/>
        <v>0.5260251754644415</v>
      </c>
      <c r="F17" s="31">
        <f t="shared" si="1"/>
        <v>100</v>
      </c>
    </row>
    <row r="18" spans="1:6" ht="21.75" customHeight="1">
      <c r="A18" s="28" t="s">
        <v>19</v>
      </c>
      <c r="B18" s="33">
        <v>28257953</v>
      </c>
      <c r="C18" s="57">
        <v>31082034.53</v>
      </c>
      <c r="D18" s="33">
        <v>26020889</v>
      </c>
      <c r="E18" s="31">
        <f t="shared" si="0"/>
        <v>119.45031751221107</v>
      </c>
      <c r="F18" s="31">
        <f t="shared" si="1"/>
        <v>109.99393526487924</v>
      </c>
    </row>
    <row r="19" spans="1:6" ht="21.75" customHeight="1">
      <c r="A19" s="28" t="s">
        <v>20</v>
      </c>
      <c r="B19" s="33">
        <v>6131940</v>
      </c>
      <c r="C19" s="57">
        <v>7313290.6</v>
      </c>
      <c r="D19" s="33">
        <v>6172119.17</v>
      </c>
      <c r="E19" s="31">
        <f t="shared" si="0"/>
        <v>118.489134745595</v>
      </c>
      <c r="F19" s="31">
        <f t="shared" si="1"/>
        <v>119.26552771227377</v>
      </c>
    </row>
    <row r="20" spans="1:6" ht="21.75" customHeight="1">
      <c r="A20" s="28" t="s">
        <v>21</v>
      </c>
      <c r="B20" s="33">
        <v>3226000</v>
      </c>
      <c r="C20" s="57">
        <v>3252803.88</v>
      </c>
      <c r="D20" s="33">
        <v>3186689.22</v>
      </c>
      <c r="E20" s="31">
        <f t="shared" si="0"/>
        <v>102.07471314068084</v>
      </c>
      <c r="F20" s="31">
        <f t="shared" si="1"/>
        <v>100.83087042777433</v>
      </c>
    </row>
    <row r="21" spans="1:6" ht="21.75" customHeight="1">
      <c r="A21" s="28" t="s">
        <v>22</v>
      </c>
      <c r="B21" s="33">
        <v>6665300</v>
      </c>
      <c r="C21" s="57">
        <v>8509258.52</v>
      </c>
      <c r="D21" s="33">
        <v>7989987.53</v>
      </c>
      <c r="E21" s="31">
        <f t="shared" si="0"/>
        <v>106.49902128195185</v>
      </c>
      <c r="F21" s="31">
        <f t="shared" si="1"/>
        <v>127.66504913507268</v>
      </c>
    </row>
    <row r="22" spans="1:6" ht="21.75" customHeight="1">
      <c r="A22" s="28" t="s">
        <v>23</v>
      </c>
      <c r="B22" s="33"/>
      <c r="C22" s="58"/>
      <c r="D22" s="33">
        <v>961915.24</v>
      </c>
      <c r="E22" s="31">
        <f t="shared" si="0"/>
        <v>0</v>
      </c>
      <c r="F22" s="31"/>
    </row>
    <row r="23" spans="1:6" ht="21.75" customHeight="1">
      <c r="A23" s="28" t="s">
        <v>24</v>
      </c>
      <c r="B23" s="33"/>
      <c r="C23" s="57"/>
      <c r="D23" s="33">
        <v>995738.6</v>
      </c>
      <c r="E23" s="31">
        <f t="shared" si="0"/>
        <v>0</v>
      </c>
      <c r="F23" s="31"/>
    </row>
    <row r="24" spans="1:6" ht="21.75" customHeight="1">
      <c r="A24" s="28" t="s">
        <v>25</v>
      </c>
      <c r="B24" s="31">
        <f>B25+B27</f>
        <v>396121500</v>
      </c>
      <c r="C24" s="54">
        <f>C25+C27</f>
        <v>397293201.38</v>
      </c>
      <c r="D24" s="31">
        <f>D25+D27</f>
        <v>364923282.88</v>
      </c>
      <c r="E24" s="31">
        <f t="shared" si="0"/>
        <v>108.87033522348433</v>
      </c>
      <c r="F24" s="31">
        <f t="shared" si="1"/>
        <v>100.29579343206566</v>
      </c>
    </row>
    <row r="25" spans="1:6" ht="21.75" customHeight="1">
      <c r="A25" s="28" t="s">
        <v>26</v>
      </c>
      <c r="B25" s="31">
        <v>343915700</v>
      </c>
      <c r="C25" s="57">
        <v>346746326.7</v>
      </c>
      <c r="D25" s="31">
        <v>310982402.9</v>
      </c>
      <c r="E25" s="31">
        <f t="shared" si="0"/>
        <v>111.5003046688466</v>
      </c>
      <c r="F25" s="31">
        <f t="shared" si="1"/>
        <v>100.82305829597193</v>
      </c>
    </row>
    <row r="26" spans="1:6" ht="21.75" customHeight="1">
      <c r="A26" s="28" t="s">
        <v>27</v>
      </c>
      <c r="B26" s="33">
        <v>8300000</v>
      </c>
      <c r="C26" s="57">
        <v>8013355.34</v>
      </c>
      <c r="D26" s="33">
        <v>5282346.61</v>
      </c>
      <c r="E26" s="31">
        <f t="shared" si="0"/>
        <v>151.70067266752113</v>
      </c>
      <c r="F26" s="31">
        <f t="shared" si="1"/>
        <v>96.54644987951806</v>
      </c>
    </row>
    <row r="27" spans="1:6" ht="21.75" customHeight="1">
      <c r="A27" s="28" t="s">
        <v>16</v>
      </c>
      <c r="B27" s="33">
        <v>52205800</v>
      </c>
      <c r="C27" s="57">
        <v>50546874.68</v>
      </c>
      <c r="D27" s="33">
        <v>53940879.98</v>
      </c>
      <c r="E27" s="31">
        <f t="shared" si="0"/>
        <v>93.707916331253</v>
      </c>
      <c r="F27" s="31">
        <f t="shared" si="1"/>
        <v>96.82233521945838</v>
      </c>
    </row>
    <row r="28" spans="1:6" ht="21.75" customHeight="1">
      <c r="A28" s="28" t="s">
        <v>28</v>
      </c>
      <c r="B28" s="31">
        <v>9000000</v>
      </c>
      <c r="C28" s="54">
        <v>9592374.21</v>
      </c>
      <c r="D28" s="31">
        <v>6436162.31</v>
      </c>
      <c r="E28" s="31">
        <f t="shared" si="0"/>
        <v>149.03872444447416</v>
      </c>
      <c r="F28" s="31">
        <f t="shared" si="1"/>
        <v>106.58193566666667</v>
      </c>
    </row>
    <row r="29" spans="1:6" ht="21.75" customHeight="1">
      <c r="A29" s="28" t="s">
        <v>29</v>
      </c>
      <c r="B29" s="31">
        <v>10000000</v>
      </c>
      <c r="C29" s="54">
        <v>8560788.5</v>
      </c>
      <c r="D29" s="31">
        <v>10461654.14</v>
      </c>
      <c r="E29" s="31">
        <f t="shared" si="0"/>
        <v>81.83016170710457</v>
      </c>
      <c r="F29" s="31">
        <f t="shared" si="1"/>
        <v>85.607885</v>
      </c>
    </row>
    <row r="30" spans="1:6" ht="21.75" customHeight="1">
      <c r="A30" s="28" t="s">
        <v>30</v>
      </c>
      <c r="B30" s="31">
        <v>827411.5</v>
      </c>
      <c r="C30" s="54">
        <v>1037411.5</v>
      </c>
      <c r="D30" s="31">
        <v>260000</v>
      </c>
      <c r="E30" s="31">
        <f t="shared" si="0"/>
        <v>399.0044230769231</v>
      </c>
      <c r="F30" s="31">
        <f t="shared" si="1"/>
        <v>125.38035789930404</v>
      </c>
    </row>
    <row r="31" spans="1:6" ht="21.75" customHeight="1">
      <c r="A31" s="28" t="s">
        <v>31</v>
      </c>
      <c r="B31" s="31">
        <v>1090000</v>
      </c>
      <c r="C31" s="54">
        <v>3801298.5</v>
      </c>
      <c r="D31" s="31"/>
      <c r="E31" s="31"/>
      <c r="F31" s="31">
        <f t="shared" si="1"/>
        <v>348.74298165137617</v>
      </c>
    </row>
    <row r="32" spans="1:6" ht="21.75" customHeight="1">
      <c r="A32" s="28"/>
      <c r="B32" s="31"/>
      <c r="C32" s="54"/>
      <c r="D32" s="31"/>
      <c r="E32" s="31"/>
      <c r="F32" s="31"/>
    </row>
    <row r="33" spans="1:6" ht="21.75" customHeight="1">
      <c r="A33" s="28" t="s">
        <v>32</v>
      </c>
      <c r="B33" s="31">
        <f>B34+B35+B38+B39</f>
        <v>1530970</v>
      </c>
      <c r="C33" s="54">
        <f>C34+C35+C38+C39</f>
        <v>1530970</v>
      </c>
      <c r="D33" s="31">
        <f>D34+D35+D38+D39</f>
        <v>878220</v>
      </c>
      <c r="E33" s="31">
        <f t="shared" si="0"/>
        <v>174.32647855890323</v>
      </c>
      <c r="F33" s="31">
        <f t="shared" si="1"/>
        <v>100</v>
      </c>
    </row>
    <row r="34" spans="1:6" ht="21.75" customHeight="1">
      <c r="A34" s="28" t="s">
        <v>33</v>
      </c>
      <c r="B34" s="31"/>
      <c r="C34" s="54"/>
      <c r="D34" s="31"/>
      <c r="E34" s="31"/>
      <c r="F34" s="31"/>
    </row>
    <row r="35" spans="1:6" ht="21.75" customHeight="1">
      <c r="A35" s="28" t="s">
        <v>34</v>
      </c>
      <c r="B35" s="31"/>
      <c r="C35" s="54"/>
      <c r="D35" s="31"/>
      <c r="E35" s="31"/>
      <c r="F35" s="31"/>
    </row>
    <row r="36" spans="1:6" ht="21.75" customHeight="1">
      <c r="A36" s="28" t="s">
        <v>35</v>
      </c>
      <c r="B36" s="31"/>
      <c r="C36" s="54"/>
      <c r="D36" s="31"/>
      <c r="E36" s="31"/>
      <c r="F36" s="31"/>
    </row>
    <row r="37" spans="1:6" ht="21.75" customHeight="1">
      <c r="A37" s="28" t="s">
        <v>36</v>
      </c>
      <c r="B37" s="31"/>
      <c r="C37" s="54"/>
      <c r="D37" s="31"/>
      <c r="E37" s="31"/>
      <c r="F37" s="31"/>
    </row>
    <row r="38" spans="1:6" ht="21.75" customHeight="1">
      <c r="A38" s="28" t="s">
        <v>37</v>
      </c>
      <c r="B38" s="31">
        <v>1530970</v>
      </c>
      <c r="C38" s="54">
        <v>1530970</v>
      </c>
      <c r="D38" s="31">
        <v>878220</v>
      </c>
      <c r="E38" s="31">
        <f t="shared" si="0"/>
        <v>174.32647855890323</v>
      </c>
      <c r="F38" s="31">
        <f t="shared" si="1"/>
        <v>100</v>
      </c>
    </row>
    <row r="39" spans="1:6" ht="21.75" customHeight="1">
      <c r="A39" s="28" t="s">
        <v>38</v>
      </c>
      <c r="B39" s="31"/>
      <c r="C39" s="54"/>
      <c r="D39" s="31"/>
      <c r="E39" s="31"/>
      <c r="F39" s="31"/>
    </row>
    <row r="40" spans="1:6" ht="21.75" customHeight="1">
      <c r="A40" s="28"/>
      <c r="B40" s="31"/>
      <c r="C40" s="54"/>
      <c r="D40" s="31"/>
      <c r="E40" s="31"/>
      <c r="F40" s="31"/>
    </row>
    <row r="41" spans="1:6" ht="21.75" customHeight="1">
      <c r="A41" s="28" t="s">
        <v>39</v>
      </c>
      <c r="B41" s="31">
        <f>B42+B51+B60</f>
        <v>63530800</v>
      </c>
      <c r="C41" s="54">
        <f>C42+C51+C60</f>
        <v>70808203.59</v>
      </c>
      <c r="D41" s="31">
        <f>D42+D51+D60</f>
        <v>44540495.8</v>
      </c>
      <c r="E41" s="31">
        <f t="shared" si="0"/>
        <v>158.9748886225914</v>
      </c>
      <c r="F41" s="31">
        <f t="shared" si="1"/>
        <v>111.45492200633393</v>
      </c>
    </row>
    <row r="42" spans="1:6" ht="21.75" customHeight="1">
      <c r="A42" s="28" t="s">
        <v>40</v>
      </c>
      <c r="B42" s="31">
        <f>SUM(B43:B50)</f>
        <v>16044700</v>
      </c>
      <c r="C42" s="54">
        <f>SUM(C43:C50)</f>
        <v>19120597.35</v>
      </c>
      <c r="D42" s="31">
        <f>SUM(D43:D50)</f>
        <v>14895620.84</v>
      </c>
      <c r="E42" s="31">
        <f t="shared" si="0"/>
        <v>128.36388328745886</v>
      </c>
      <c r="F42" s="31">
        <f t="shared" si="1"/>
        <v>119.17080001495822</v>
      </c>
    </row>
    <row r="43" spans="1:6" ht="21.75" customHeight="1">
      <c r="A43" s="28" t="s">
        <v>41</v>
      </c>
      <c r="B43" s="31"/>
      <c r="C43" s="54"/>
      <c r="D43" s="31"/>
      <c r="E43" s="31"/>
      <c r="F43" s="31"/>
    </row>
    <row r="44" spans="1:6" ht="21.75" customHeight="1">
      <c r="A44" s="28" t="s">
        <v>42</v>
      </c>
      <c r="B44" s="31"/>
      <c r="C44" s="54"/>
      <c r="D44" s="31"/>
      <c r="E44" s="31"/>
      <c r="F44" s="31"/>
    </row>
    <row r="45" spans="1:6" ht="21.75" customHeight="1">
      <c r="A45" s="28" t="s">
        <v>43</v>
      </c>
      <c r="B45" s="31">
        <v>1950000</v>
      </c>
      <c r="C45" s="54">
        <v>1950550</v>
      </c>
      <c r="D45" s="31">
        <v>2088770</v>
      </c>
      <c r="E45" s="31">
        <f t="shared" si="0"/>
        <v>93.38270848394032</v>
      </c>
      <c r="F45" s="31">
        <f t="shared" si="1"/>
        <v>100.02820512820514</v>
      </c>
    </row>
    <row r="46" spans="1:6" ht="21.75" customHeight="1">
      <c r="A46" s="28" t="s">
        <v>44</v>
      </c>
      <c r="B46" s="31"/>
      <c r="C46" s="54"/>
      <c r="D46" s="31"/>
      <c r="E46" s="31"/>
      <c r="F46" s="31"/>
    </row>
    <row r="47" spans="1:6" ht="21.75" customHeight="1">
      <c r="A47" s="28" t="s">
        <v>45</v>
      </c>
      <c r="B47" s="31">
        <v>9500000</v>
      </c>
      <c r="C47" s="54">
        <v>9819000</v>
      </c>
      <c r="D47" s="31">
        <v>6607462.03</v>
      </c>
      <c r="E47" s="31">
        <f t="shared" si="0"/>
        <v>148.60471320786385</v>
      </c>
      <c r="F47" s="31">
        <f t="shared" si="1"/>
        <v>103.35789473684211</v>
      </c>
    </row>
    <row r="48" spans="1:6" ht="21.75" customHeight="1">
      <c r="A48" s="28" t="s">
        <v>46</v>
      </c>
      <c r="B48" s="31"/>
      <c r="C48" s="54"/>
      <c r="D48" s="31"/>
      <c r="E48" s="31"/>
      <c r="F48" s="31"/>
    </row>
    <row r="49" spans="1:6" ht="21.75" customHeight="1">
      <c r="A49" s="28" t="s">
        <v>47</v>
      </c>
      <c r="B49" s="31"/>
      <c r="C49" s="54"/>
      <c r="D49" s="31"/>
      <c r="E49" s="31"/>
      <c r="F49" s="31"/>
    </row>
    <row r="50" spans="1:6" ht="21.75" customHeight="1">
      <c r="A50" s="28" t="s">
        <v>48</v>
      </c>
      <c r="B50" s="31">
        <v>4594700</v>
      </c>
      <c r="C50" s="54">
        <v>7351047.35</v>
      </c>
      <c r="D50" s="31">
        <v>6199388.81</v>
      </c>
      <c r="E50" s="31">
        <f t="shared" si="0"/>
        <v>118.57696904156589</v>
      </c>
      <c r="F50" s="31">
        <f t="shared" si="1"/>
        <v>159.9897131477572</v>
      </c>
    </row>
    <row r="51" spans="1:6" ht="21.75" customHeight="1">
      <c r="A51" s="28" t="s">
        <v>49</v>
      </c>
      <c r="B51" s="31">
        <f>B52+B53+B54+B57+B58+B59</f>
        <v>47486100</v>
      </c>
      <c r="C51" s="54">
        <f>C52+C53+C54+C57+C58+C59</f>
        <v>51687606.24</v>
      </c>
      <c r="D51" s="31">
        <f>D52+D53+D54+D57+D58+D59</f>
        <v>29644874.96</v>
      </c>
      <c r="E51" s="31">
        <f t="shared" si="0"/>
        <v>174.35595970548835</v>
      </c>
      <c r="F51" s="31">
        <f t="shared" si="1"/>
        <v>108.84786545957658</v>
      </c>
    </row>
    <row r="52" spans="1:6" ht="21.75" customHeight="1">
      <c r="A52" s="28" t="s">
        <v>50</v>
      </c>
      <c r="B52" s="31"/>
      <c r="C52" s="54"/>
      <c r="D52" s="31"/>
      <c r="E52" s="31"/>
      <c r="F52" s="31"/>
    </row>
    <row r="53" spans="1:6" ht="21.75" customHeight="1">
      <c r="A53" s="28" t="s">
        <v>51</v>
      </c>
      <c r="B53" s="31"/>
      <c r="C53" s="54"/>
      <c r="D53" s="31"/>
      <c r="E53" s="31"/>
      <c r="F53" s="31"/>
    </row>
    <row r="54" spans="1:6" ht="21.75" customHeight="1">
      <c r="A54" s="28" t="s">
        <v>52</v>
      </c>
      <c r="B54" s="31"/>
      <c r="C54" s="54"/>
      <c r="D54" s="31"/>
      <c r="E54" s="31"/>
      <c r="F54" s="31"/>
    </row>
    <row r="55" spans="1:6" ht="21.75" customHeight="1">
      <c r="A55" s="28" t="s">
        <v>53</v>
      </c>
      <c r="B55" s="31"/>
      <c r="C55" s="54"/>
      <c r="D55" s="31"/>
      <c r="E55" s="31"/>
      <c r="F55" s="31"/>
    </row>
    <row r="56" spans="1:6" ht="21.75" customHeight="1">
      <c r="A56" s="28" t="s">
        <v>54</v>
      </c>
      <c r="B56" s="31"/>
      <c r="C56" s="54"/>
      <c r="D56" s="31"/>
      <c r="E56" s="31"/>
      <c r="F56" s="31"/>
    </row>
    <row r="57" spans="1:6" ht="21.75" customHeight="1">
      <c r="A57" s="28" t="s">
        <v>55</v>
      </c>
      <c r="B57" s="31"/>
      <c r="C57" s="54"/>
      <c r="D57" s="31"/>
      <c r="E57" s="31"/>
      <c r="F57" s="31"/>
    </row>
    <row r="58" spans="1:6" ht="21.75" customHeight="1">
      <c r="A58" s="28" t="s">
        <v>56</v>
      </c>
      <c r="B58" s="31"/>
      <c r="C58" s="54"/>
      <c r="D58" s="31"/>
      <c r="E58" s="31"/>
      <c r="F58" s="31"/>
    </row>
    <row r="59" spans="1:6" ht="21.75" customHeight="1">
      <c r="A59" s="28" t="s">
        <v>57</v>
      </c>
      <c r="B59" s="31">
        <v>47486100</v>
      </c>
      <c r="C59" s="54">
        <v>51687606.24</v>
      </c>
      <c r="D59" s="31">
        <v>29644874.96</v>
      </c>
      <c r="E59" s="31">
        <f t="shared" si="0"/>
        <v>174.35595970548835</v>
      </c>
      <c r="F59" s="31">
        <f t="shared" si="1"/>
        <v>108.84786545957658</v>
      </c>
    </row>
    <row r="60" spans="1:6" ht="21.75" customHeight="1">
      <c r="A60" s="28" t="s">
        <v>58</v>
      </c>
      <c r="B60" s="31"/>
      <c r="C60" s="54"/>
      <c r="D60" s="31"/>
      <c r="E60" s="31"/>
      <c r="F60" s="31"/>
    </row>
    <row r="61" spans="1:6" ht="21.75" customHeight="1">
      <c r="A61" s="27" t="s">
        <v>59</v>
      </c>
      <c r="B61" s="31">
        <f>B7+B33+B41</f>
        <v>158042070.06</v>
      </c>
      <c r="C61" s="54">
        <f>C7+C33+C41</f>
        <v>170414472.09</v>
      </c>
      <c r="D61" s="31">
        <f>D7+D33+D41</f>
        <v>133477966.65900001</v>
      </c>
      <c r="E61" s="31">
        <f t="shared" si="0"/>
        <v>127.67236148072494</v>
      </c>
      <c r="F61" s="31">
        <f t="shared" si="1"/>
        <v>107.8285497179978</v>
      </c>
    </row>
  </sheetData>
  <sheetProtection/>
  <mergeCells count="1">
    <mergeCell ref="A2:F3"/>
  </mergeCells>
  <printOptions/>
  <pageMargins left="0.91" right="0.91" top="0.99" bottom="0.99" header="0.51" footer="0.51"/>
  <pageSetup errors="blank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26"/>
  <sheetViews>
    <sheetView workbookViewId="0" topLeftCell="A13">
      <selection activeCell="H20" sqref="H20"/>
    </sheetView>
  </sheetViews>
  <sheetFormatPr defaultColWidth="9.00390625" defaultRowHeight="14.25"/>
  <cols>
    <col min="1" max="1" width="23.00390625" style="0" customWidth="1"/>
    <col min="2" max="6" width="14.625" style="0" customWidth="1"/>
  </cols>
  <sheetData>
    <row r="1" ht="19.5" customHeight="1">
      <c r="A1" s="3" t="s">
        <v>60</v>
      </c>
    </row>
    <row r="2" spans="1:6" ht="33" customHeight="1">
      <c r="A2" s="43" t="s">
        <v>106</v>
      </c>
      <c r="B2" s="43"/>
      <c r="C2" s="43"/>
      <c r="D2" s="43"/>
      <c r="E2" s="43"/>
      <c r="F2" s="43"/>
    </row>
    <row r="3" spans="1:6" ht="13.5" customHeight="1">
      <c r="A3" s="14"/>
      <c r="B3" s="14"/>
      <c r="C3" s="14"/>
      <c r="D3" s="14"/>
      <c r="E3" s="44" t="s">
        <v>61</v>
      </c>
      <c r="F3" s="44"/>
    </row>
    <row r="4" spans="1:6" s="1" customFormat="1" ht="33" customHeight="1">
      <c r="A4" s="15" t="s">
        <v>62</v>
      </c>
      <c r="B4" s="16" t="s">
        <v>3</v>
      </c>
      <c r="C4" s="16" t="s">
        <v>63</v>
      </c>
      <c r="D4" s="15" t="s">
        <v>5</v>
      </c>
      <c r="E4" s="16" t="s">
        <v>64</v>
      </c>
      <c r="F4" s="16" t="s">
        <v>7</v>
      </c>
    </row>
    <row r="5" spans="1:6" ht="21.75" customHeight="1">
      <c r="A5" s="17" t="s">
        <v>65</v>
      </c>
      <c r="B5" s="38">
        <f>SUM(B6:B25)</f>
        <v>9298.03</v>
      </c>
      <c r="C5" s="38">
        <f>SUM(C6:C26)</f>
        <v>9807.53</v>
      </c>
      <c r="D5" s="38">
        <f>SUM(D6:D26)</f>
        <v>8329.820000000002</v>
      </c>
      <c r="E5" s="29">
        <f>C5/D5*100</f>
        <v>117.73999918365581</v>
      </c>
      <c r="F5" s="29">
        <f aca="true" t="shared" si="0" ref="F5:F10">C5/B5*100</f>
        <v>105.47965536785749</v>
      </c>
    </row>
    <row r="6" spans="1:6" ht="21.75" customHeight="1">
      <c r="A6" s="18" t="s">
        <v>66</v>
      </c>
      <c r="B6" s="39">
        <v>1132.09</v>
      </c>
      <c r="C6" s="39">
        <v>1180.19</v>
      </c>
      <c r="D6" s="39">
        <v>949.2</v>
      </c>
      <c r="E6" s="30">
        <f>C6/D6*100</f>
        <v>124.33522966708807</v>
      </c>
      <c r="F6" s="30">
        <f t="shared" si="0"/>
        <v>104.24877880733865</v>
      </c>
    </row>
    <row r="7" spans="1:6" ht="21.75" customHeight="1">
      <c r="A7" s="18" t="s">
        <v>67</v>
      </c>
      <c r="B7" s="39">
        <v>205.17</v>
      </c>
      <c r="C7" s="39">
        <v>215.87</v>
      </c>
      <c r="D7" s="39">
        <v>206.42</v>
      </c>
      <c r="E7" s="30">
        <f>C7/D7*100</f>
        <v>104.57804476310434</v>
      </c>
      <c r="F7" s="30">
        <f t="shared" si="0"/>
        <v>105.21518740556613</v>
      </c>
    </row>
    <row r="8" spans="1:6" ht="21.75" customHeight="1">
      <c r="A8" s="18" t="s">
        <v>68</v>
      </c>
      <c r="B8" s="39">
        <v>3136.58</v>
      </c>
      <c r="C8" s="39">
        <v>3162.94</v>
      </c>
      <c r="D8" s="39">
        <v>2747.85</v>
      </c>
      <c r="E8" s="30">
        <f>C8/D8*100</f>
        <v>115.10599195734848</v>
      </c>
      <c r="F8" s="30">
        <f t="shared" si="0"/>
        <v>100.84040579229607</v>
      </c>
    </row>
    <row r="9" spans="1:6" ht="21.75" customHeight="1">
      <c r="A9" s="18" t="s">
        <v>69</v>
      </c>
      <c r="B9" s="39">
        <v>5</v>
      </c>
      <c r="C9" s="39">
        <v>5</v>
      </c>
      <c r="D9" s="39">
        <v>3</v>
      </c>
      <c r="E9" s="30"/>
      <c r="F9" s="30">
        <f t="shared" si="0"/>
        <v>100</v>
      </c>
    </row>
    <row r="10" spans="1:6" ht="21.75" customHeight="1">
      <c r="A10" s="18" t="s">
        <v>70</v>
      </c>
      <c r="B10" s="39">
        <v>60</v>
      </c>
      <c r="C10" s="39">
        <v>60</v>
      </c>
      <c r="D10" s="39">
        <v>47</v>
      </c>
      <c r="E10" s="30"/>
      <c r="F10" s="30">
        <f t="shared" si="0"/>
        <v>100</v>
      </c>
    </row>
    <row r="11" spans="1:6" ht="21.75" customHeight="1">
      <c r="A11" s="18" t="s">
        <v>71</v>
      </c>
      <c r="B11" s="39">
        <v>451.57</v>
      </c>
      <c r="C11" s="39">
        <v>478.4</v>
      </c>
      <c r="D11" s="39">
        <v>460.09</v>
      </c>
      <c r="E11" s="30">
        <f>C11/D11*100</f>
        <v>103.97965615423071</v>
      </c>
      <c r="F11" s="30">
        <f aca="true" t="shared" si="1" ref="F11:F17">C11/B11*100</f>
        <v>105.94149301326483</v>
      </c>
    </row>
    <row r="12" spans="1:6" ht="21.75" customHeight="1">
      <c r="A12" s="18" t="s">
        <v>72</v>
      </c>
      <c r="B12" s="39">
        <v>878.82</v>
      </c>
      <c r="C12" s="39">
        <v>912.82</v>
      </c>
      <c r="D12" s="39">
        <v>810.32</v>
      </c>
      <c r="E12" s="30">
        <f>C12/D12*100</f>
        <v>112.6493237239609</v>
      </c>
      <c r="F12" s="30">
        <f t="shared" si="1"/>
        <v>103.86882410504997</v>
      </c>
    </row>
    <row r="13" spans="1:6" ht="21.75" customHeight="1">
      <c r="A13" s="18" t="s">
        <v>73</v>
      </c>
      <c r="B13" s="39">
        <v>150</v>
      </c>
      <c r="C13" s="39">
        <v>150</v>
      </c>
      <c r="D13" s="39">
        <v>20</v>
      </c>
      <c r="E13" s="30"/>
      <c r="F13" s="30">
        <f t="shared" si="1"/>
        <v>100</v>
      </c>
    </row>
    <row r="14" spans="1:6" ht="21.75" customHeight="1">
      <c r="A14" s="18" t="s">
        <v>74</v>
      </c>
      <c r="B14" s="39">
        <v>391.02</v>
      </c>
      <c r="C14" s="39">
        <v>412.02</v>
      </c>
      <c r="D14" s="39">
        <v>348.92</v>
      </c>
      <c r="E14" s="30">
        <f>C14/D14*100</f>
        <v>118.08437464175168</v>
      </c>
      <c r="F14" s="30">
        <f t="shared" si="1"/>
        <v>105.37056928034372</v>
      </c>
    </row>
    <row r="15" spans="1:6" ht="21.75" customHeight="1">
      <c r="A15" s="18" t="s">
        <v>75</v>
      </c>
      <c r="B15" s="39">
        <v>2631.42</v>
      </c>
      <c r="C15" s="39">
        <v>2968.93</v>
      </c>
      <c r="D15" s="39">
        <v>2494.48</v>
      </c>
      <c r="E15" s="30">
        <f>C15/D15*100</f>
        <v>119.01999615150251</v>
      </c>
      <c r="F15" s="30">
        <f t="shared" si="1"/>
        <v>112.82615469974387</v>
      </c>
    </row>
    <row r="16" spans="1:6" ht="21.75" customHeight="1">
      <c r="A16" s="18" t="s">
        <v>76</v>
      </c>
      <c r="B16" s="39">
        <v>100</v>
      </c>
      <c r="C16" s="39">
        <v>105</v>
      </c>
      <c r="D16" s="39">
        <v>90</v>
      </c>
      <c r="E16" s="30">
        <f>C16/D16*100</f>
        <v>116.66666666666667</v>
      </c>
      <c r="F16" s="30">
        <f t="shared" si="1"/>
        <v>105</v>
      </c>
    </row>
    <row r="17" spans="1:6" ht="21.75" customHeight="1">
      <c r="A17" s="18" t="s">
        <v>77</v>
      </c>
      <c r="B17" s="39">
        <v>15</v>
      </c>
      <c r="C17" s="39">
        <v>15</v>
      </c>
      <c r="D17" s="39">
        <v>15</v>
      </c>
      <c r="E17" s="30"/>
      <c r="F17" s="30">
        <f t="shared" si="1"/>
        <v>100</v>
      </c>
    </row>
    <row r="18" spans="1:6" ht="21.75" customHeight="1">
      <c r="A18" s="18" t="s">
        <v>78</v>
      </c>
      <c r="B18" s="39"/>
      <c r="C18" s="39"/>
      <c r="D18" s="39"/>
      <c r="E18" s="30"/>
      <c r="F18" s="30"/>
    </row>
    <row r="19" spans="1:6" ht="21.75" customHeight="1">
      <c r="A19" s="18" t="s">
        <v>79</v>
      </c>
      <c r="B19" s="39"/>
      <c r="C19" s="39"/>
      <c r="D19" s="39"/>
      <c r="E19" s="30"/>
      <c r="F19" s="30"/>
    </row>
    <row r="20" spans="1:6" ht="21.75" customHeight="1">
      <c r="A20" s="18" t="s">
        <v>80</v>
      </c>
      <c r="B20" s="39"/>
      <c r="C20" s="39"/>
      <c r="D20" s="39"/>
      <c r="E20" s="30"/>
      <c r="F20" s="30"/>
    </row>
    <row r="21" spans="1:6" ht="21.75" customHeight="1">
      <c r="A21" s="18" t="s">
        <v>81</v>
      </c>
      <c r="B21" s="39">
        <v>141.36</v>
      </c>
      <c r="C21" s="39">
        <v>141.36</v>
      </c>
      <c r="D21" s="39">
        <v>137.54</v>
      </c>
      <c r="E21" s="30">
        <f>C21/D21*100</f>
        <v>102.77737385487859</v>
      </c>
      <c r="F21" s="30">
        <f>C21/B21*100</f>
        <v>100</v>
      </c>
    </row>
    <row r="22" spans="1:6" ht="21.75" customHeight="1">
      <c r="A22" s="18" t="s">
        <v>82</v>
      </c>
      <c r="B22" s="39"/>
      <c r="C22" s="39"/>
      <c r="D22" s="39"/>
      <c r="E22" s="30"/>
      <c r="F22" s="30"/>
    </row>
    <row r="23" spans="1:6" ht="21.75" customHeight="1">
      <c r="A23" s="18" t="s">
        <v>83</v>
      </c>
      <c r="B23" s="39"/>
      <c r="C23" s="39"/>
      <c r="D23" s="39"/>
      <c r="E23" s="30"/>
      <c r="F23" s="30"/>
    </row>
    <row r="24" spans="1:6" ht="21.75" customHeight="1">
      <c r="A24" s="18" t="s">
        <v>84</v>
      </c>
      <c r="B24" s="39"/>
      <c r="C24" s="39"/>
      <c r="D24" s="39"/>
      <c r="E24" s="30"/>
      <c r="F24" s="30"/>
    </row>
    <row r="25" spans="1:6" ht="21.75" customHeight="1">
      <c r="A25" s="18" t="s">
        <v>85</v>
      </c>
      <c r="B25" s="39"/>
      <c r="C25" s="39"/>
      <c r="D25" s="39"/>
      <c r="E25" s="30"/>
      <c r="F25" s="30"/>
    </row>
    <row r="26" spans="1:6" ht="58.5" customHeight="1">
      <c r="A26" s="45" t="s">
        <v>86</v>
      </c>
      <c r="B26" s="46"/>
      <c r="C26" s="46"/>
      <c r="D26" s="46"/>
      <c r="E26" s="46"/>
      <c r="F26" s="46"/>
    </row>
  </sheetData>
  <sheetProtection/>
  <mergeCells count="3">
    <mergeCell ref="A2:F2"/>
    <mergeCell ref="E3:F3"/>
    <mergeCell ref="A26:F26"/>
  </mergeCells>
  <printOptions horizontalCentered="1"/>
  <pageMargins left="0.47" right="0.47" top="0.31" bottom="0.18" header="0.24" footer="0.18"/>
  <pageSetup firstPageNumber="10" useFirstPageNumber="1" horizontalDpi="600" verticalDpi="600" orientation="landscape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39"/>
  <sheetViews>
    <sheetView tabSelected="1" workbookViewId="0" topLeftCell="A31">
      <selection activeCell="D45" sqref="D45"/>
    </sheetView>
  </sheetViews>
  <sheetFormatPr defaultColWidth="9.00390625" defaultRowHeight="14.25"/>
  <cols>
    <col min="1" max="1" width="26.875" style="0" customWidth="1"/>
    <col min="2" max="6" width="17.25390625" style="0" customWidth="1"/>
  </cols>
  <sheetData>
    <row r="1" ht="14.25">
      <c r="A1" s="3" t="s">
        <v>87</v>
      </c>
    </row>
    <row r="2" spans="1:6" ht="35.25" customHeight="1">
      <c r="A2" s="48" t="s">
        <v>104</v>
      </c>
      <c r="B2" s="48"/>
      <c r="C2" s="48"/>
      <c r="D2" s="48"/>
      <c r="E2" s="48"/>
      <c r="F2" s="48"/>
    </row>
    <row r="3" spans="1:6" ht="14.25">
      <c r="A3" s="4"/>
      <c r="B3" s="5"/>
      <c r="C3" s="5"/>
      <c r="D3" s="5"/>
      <c r="E3" s="47" t="s">
        <v>61</v>
      </c>
      <c r="F3" s="47"/>
    </row>
    <row r="4" spans="1:6" s="1" customFormat="1" ht="18" customHeight="1">
      <c r="A4" s="6" t="s">
        <v>88</v>
      </c>
      <c r="B4" s="6" t="s">
        <v>3</v>
      </c>
      <c r="C4" s="7" t="s">
        <v>4</v>
      </c>
      <c r="D4" s="6" t="s">
        <v>5</v>
      </c>
      <c r="E4" s="7" t="s">
        <v>6</v>
      </c>
      <c r="F4" s="7" t="s">
        <v>7</v>
      </c>
    </row>
    <row r="5" spans="1:6" ht="18" customHeight="1">
      <c r="A5" s="8" t="s">
        <v>89</v>
      </c>
      <c r="B5" s="34">
        <f>B6+B10</f>
        <v>153.1</v>
      </c>
      <c r="C5" s="34">
        <f>C6+C10</f>
        <v>153.1</v>
      </c>
      <c r="D5" s="34">
        <f>D6+D10</f>
        <v>87.8</v>
      </c>
      <c r="E5" s="35">
        <f>C5/D5*100</f>
        <v>174.373576309795</v>
      </c>
      <c r="F5" s="35">
        <f>C5/B5*100</f>
        <v>100</v>
      </c>
    </row>
    <row r="6" spans="1:6" ht="18" customHeight="1">
      <c r="A6" s="9" t="s">
        <v>90</v>
      </c>
      <c r="B6" s="34">
        <f>SUM(B7:B9)</f>
        <v>0</v>
      </c>
      <c r="C6" s="34">
        <f>SUM(C7:C9)</f>
        <v>0</v>
      </c>
      <c r="D6" s="34">
        <f>SUM(D7:D9)</f>
        <v>0</v>
      </c>
      <c r="E6" s="35"/>
      <c r="F6" s="35"/>
    </row>
    <row r="7" spans="1:6" ht="18" customHeight="1">
      <c r="A7" s="10" t="s">
        <v>91</v>
      </c>
      <c r="B7" s="36"/>
      <c r="C7" s="37"/>
      <c r="D7" s="37"/>
      <c r="E7" s="35"/>
      <c r="F7" s="35"/>
    </row>
    <row r="8" spans="1:6" ht="18" customHeight="1">
      <c r="A8" s="10" t="s">
        <v>92</v>
      </c>
      <c r="B8" s="36"/>
      <c r="C8" s="37"/>
      <c r="D8" s="37"/>
      <c r="E8" s="35"/>
      <c r="F8" s="35"/>
    </row>
    <row r="9" spans="1:6" ht="18" customHeight="1">
      <c r="A9" s="10" t="s">
        <v>93</v>
      </c>
      <c r="B9" s="36"/>
      <c r="C9" s="37"/>
      <c r="D9" s="37"/>
      <c r="E9" s="35"/>
      <c r="F9" s="35"/>
    </row>
    <row r="10" spans="1:6" ht="18" customHeight="1">
      <c r="A10" s="11" t="s">
        <v>94</v>
      </c>
      <c r="B10" s="36">
        <f>SUM(B11:B18)</f>
        <v>153.1</v>
      </c>
      <c r="C10" s="36">
        <f>SUM(C11:C18)</f>
        <v>153.1</v>
      </c>
      <c r="D10" s="36">
        <f>SUM(D11:D18)</f>
        <v>87.8</v>
      </c>
      <c r="E10" s="35">
        <f>C10/D10*100</f>
        <v>174.373576309795</v>
      </c>
      <c r="F10" s="35">
        <f>C10/B10*100</f>
        <v>100</v>
      </c>
    </row>
    <row r="11" spans="1:6" ht="18" customHeight="1">
      <c r="A11" s="10" t="s">
        <v>95</v>
      </c>
      <c r="B11" s="36"/>
      <c r="C11" s="37"/>
      <c r="D11" s="37"/>
      <c r="E11" s="35"/>
      <c r="F11" s="35"/>
    </row>
    <row r="12" spans="1:6" ht="18" customHeight="1">
      <c r="A12" s="10" t="s">
        <v>96</v>
      </c>
      <c r="B12" s="36"/>
      <c r="C12" s="37"/>
      <c r="D12" s="37"/>
      <c r="E12" s="35"/>
      <c r="F12" s="35"/>
    </row>
    <row r="13" spans="1:6" ht="18" customHeight="1">
      <c r="A13" s="10" t="s">
        <v>97</v>
      </c>
      <c r="B13" s="36"/>
      <c r="C13" s="37"/>
      <c r="D13" s="37"/>
      <c r="E13" s="35"/>
      <c r="F13" s="35"/>
    </row>
    <row r="14" spans="1:6" ht="18" customHeight="1">
      <c r="A14" s="12" t="s">
        <v>98</v>
      </c>
      <c r="B14" s="36"/>
      <c r="C14" s="37"/>
      <c r="D14" s="37"/>
      <c r="E14" s="35"/>
      <c r="F14" s="35"/>
    </row>
    <row r="15" spans="1:6" ht="18" customHeight="1">
      <c r="A15" s="12" t="s">
        <v>99</v>
      </c>
      <c r="B15" s="36"/>
      <c r="C15" s="37"/>
      <c r="D15" s="37"/>
      <c r="E15" s="35"/>
      <c r="F15" s="35"/>
    </row>
    <row r="16" spans="1:6" ht="18" customHeight="1">
      <c r="A16" s="10" t="s">
        <v>100</v>
      </c>
      <c r="B16" s="36"/>
      <c r="C16" s="37"/>
      <c r="D16" s="37"/>
      <c r="E16" s="35"/>
      <c r="F16" s="35"/>
    </row>
    <row r="17" spans="1:6" ht="18" customHeight="1">
      <c r="A17" s="10" t="s">
        <v>101</v>
      </c>
      <c r="B17" s="36">
        <v>153.1</v>
      </c>
      <c r="C17" s="37">
        <v>153.1</v>
      </c>
      <c r="D17" s="37">
        <v>87.8</v>
      </c>
      <c r="E17" s="35">
        <f>C17/D17*100</f>
        <v>174.373576309795</v>
      </c>
      <c r="F17" s="35">
        <f>C17/B17*100</f>
        <v>100</v>
      </c>
    </row>
    <row r="18" spans="1:6" ht="18" customHeight="1">
      <c r="A18" s="10" t="s">
        <v>102</v>
      </c>
      <c r="B18" s="36"/>
      <c r="C18" s="37"/>
      <c r="D18" s="37"/>
      <c r="E18" s="35"/>
      <c r="F18" s="35"/>
    </row>
    <row r="19" spans="1:6" s="2" customFormat="1" ht="116.25" customHeight="1">
      <c r="A19" s="49"/>
      <c r="B19" s="49"/>
      <c r="C19" s="49"/>
      <c r="D19" s="49"/>
      <c r="E19" s="49"/>
      <c r="F19" s="49"/>
    </row>
    <row r="20" ht="14.25">
      <c r="A20" s="3" t="s">
        <v>103</v>
      </c>
    </row>
    <row r="21" spans="1:6" ht="25.5">
      <c r="A21" s="48" t="s">
        <v>105</v>
      </c>
      <c r="B21" s="48"/>
      <c r="C21" s="48"/>
      <c r="D21" s="48"/>
      <c r="E21" s="48"/>
      <c r="F21" s="48"/>
    </row>
    <row r="22" spans="1:6" ht="14.25">
      <c r="A22" s="4"/>
      <c r="B22" s="5"/>
      <c r="C22" s="5"/>
      <c r="D22" s="5"/>
      <c r="E22" s="47" t="s">
        <v>61</v>
      </c>
      <c r="F22" s="47"/>
    </row>
    <row r="23" spans="1:6" s="1" customFormat="1" ht="18" customHeight="1">
      <c r="A23" s="6" t="s">
        <v>88</v>
      </c>
      <c r="B23" s="6" t="s">
        <v>3</v>
      </c>
      <c r="C23" s="7" t="s">
        <v>63</v>
      </c>
      <c r="D23" s="6" t="s">
        <v>5</v>
      </c>
      <c r="E23" s="7" t="s">
        <v>6</v>
      </c>
      <c r="F23" s="7" t="s">
        <v>7</v>
      </c>
    </row>
    <row r="24" spans="1:6" ht="18" customHeight="1">
      <c r="A24" s="8" t="s">
        <v>65</v>
      </c>
      <c r="B24" s="34">
        <f>B25+B29</f>
        <v>153.1</v>
      </c>
      <c r="C24" s="34">
        <f>C25+C29</f>
        <v>153.1</v>
      </c>
      <c r="D24" s="34">
        <f>D25+D29</f>
        <v>87.8</v>
      </c>
      <c r="E24" s="35">
        <f>C24/D24*100</f>
        <v>174.373576309795</v>
      </c>
      <c r="F24" s="35">
        <f>C24/B24*100</f>
        <v>100</v>
      </c>
    </row>
    <row r="25" spans="1:6" ht="18" customHeight="1">
      <c r="A25" s="9" t="s">
        <v>90</v>
      </c>
      <c r="B25" s="34">
        <f>SUM(B26:B28)</f>
        <v>0</v>
      </c>
      <c r="C25" s="34">
        <f>SUM(C26:C28)</f>
        <v>0</v>
      </c>
      <c r="D25" s="34">
        <f>SUM(D26:D28)</f>
        <v>0</v>
      </c>
      <c r="E25" s="35"/>
      <c r="F25" s="35"/>
    </row>
    <row r="26" spans="1:6" ht="18" customHeight="1">
      <c r="A26" s="10" t="s">
        <v>91</v>
      </c>
      <c r="B26" s="36"/>
      <c r="C26" s="37"/>
      <c r="D26" s="37"/>
      <c r="E26" s="35"/>
      <c r="F26" s="35"/>
    </row>
    <row r="27" spans="1:6" ht="18" customHeight="1">
      <c r="A27" s="10" t="s">
        <v>92</v>
      </c>
      <c r="B27" s="36"/>
      <c r="C27" s="37"/>
      <c r="D27" s="37"/>
      <c r="E27" s="35"/>
      <c r="F27" s="35"/>
    </row>
    <row r="28" spans="1:6" ht="18" customHeight="1">
      <c r="A28" s="10" t="s">
        <v>93</v>
      </c>
      <c r="B28" s="36"/>
      <c r="C28" s="37"/>
      <c r="D28" s="37"/>
      <c r="E28" s="35"/>
      <c r="F28" s="35"/>
    </row>
    <row r="29" spans="1:6" ht="18" customHeight="1">
      <c r="A29" s="11" t="s">
        <v>94</v>
      </c>
      <c r="B29" s="36">
        <f>SUM(B30:B37)</f>
        <v>153.1</v>
      </c>
      <c r="C29" s="36">
        <f>SUM(C30:C37)</f>
        <v>153.1</v>
      </c>
      <c r="D29" s="36">
        <f>SUM(D30:D37)</f>
        <v>87.8</v>
      </c>
      <c r="E29" s="35">
        <f>C29/D29*100</f>
        <v>174.373576309795</v>
      </c>
      <c r="F29" s="35">
        <f>C29/B29*100</f>
        <v>100</v>
      </c>
    </row>
    <row r="30" spans="1:6" ht="18" customHeight="1">
      <c r="A30" s="10" t="s">
        <v>95</v>
      </c>
      <c r="B30" s="36"/>
      <c r="C30" s="37"/>
      <c r="D30" s="37"/>
      <c r="E30" s="35"/>
      <c r="F30" s="35"/>
    </row>
    <row r="31" spans="1:6" ht="18" customHeight="1">
      <c r="A31" s="10" t="s">
        <v>96</v>
      </c>
      <c r="B31" s="36"/>
      <c r="C31" s="37"/>
      <c r="D31" s="37"/>
      <c r="E31" s="35"/>
      <c r="F31" s="35"/>
    </row>
    <row r="32" spans="1:6" ht="18" customHeight="1">
      <c r="A32" s="10" t="s">
        <v>97</v>
      </c>
      <c r="B32" s="36"/>
      <c r="C32" s="37"/>
      <c r="D32" s="37"/>
      <c r="E32" s="35"/>
      <c r="F32" s="35"/>
    </row>
    <row r="33" spans="1:6" ht="18" customHeight="1">
      <c r="A33" s="12" t="s">
        <v>98</v>
      </c>
      <c r="B33" s="36"/>
      <c r="C33" s="37"/>
      <c r="D33" s="37"/>
      <c r="E33" s="35"/>
      <c r="F33" s="35"/>
    </row>
    <row r="34" spans="1:6" ht="18" customHeight="1">
      <c r="A34" s="12" t="s">
        <v>99</v>
      </c>
      <c r="B34" s="36"/>
      <c r="C34" s="37"/>
      <c r="D34" s="37"/>
      <c r="E34" s="35"/>
      <c r="F34" s="35"/>
    </row>
    <row r="35" spans="1:6" ht="18" customHeight="1">
      <c r="A35" s="10" t="s">
        <v>100</v>
      </c>
      <c r="B35" s="36"/>
      <c r="C35" s="37"/>
      <c r="D35" s="37"/>
      <c r="E35" s="35"/>
      <c r="F35" s="35"/>
    </row>
    <row r="36" spans="1:6" ht="18" customHeight="1">
      <c r="A36" s="13" t="s">
        <v>101</v>
      </c>
      <c r="B36" s="36">
        <v>153.1</v>
      </c>
      <c r="C36" s="37">
        <v>153.1</v>
      </c>
      <c r="D36" s="37">
        <v>87.8</v>
      </c>
      <c r="E36" s="35">
        <f>C36/D36*100</f>
        <v>174.373576309795</v>
      </c>
      <c r="F36" s="35">
        <f>C36/B36*100</f>
        <v>100</v>
      </c>
    </row>
    <row r="37" spans="1:6" ht="18" customHeight="1">
      <c r="A37" s="10" t="s">
        <v>102</v>
      </c>
      <c r="B37" s="36"/>
      <c r="C37" s="37"/>
      <c r="D37" s="37"/>
      <c r="E37" s="35"/>
      <c r="F37" s="35"/>
    </row>
    <row r="38" spans="1:6" ht="28.5" customHeight="1">
      <c r="A38" s="45"/>
      <c r="B38" s="46"/>
      <c r="C38" s="46"/>
      <c r="D38" s="46"/>
      <c r="E38" s="46"/>
      <c r="F38" s="46"/>
    </row>
    <row r="39" spans="3:6" ht="14.25">
      <c r="C39" s="2"/>
      <c r="D39" s="2"/>
      <c r="E39" s="2"/>
      <c r="F39" s="2"/>
    </row>
  </sheetData>
  <sheetProtection/>
  <mergeCells count="6">
    <mergeCell ref="E22:F22"/>
    <mergeCell ref="A38:F38"/>
    <mergeCell ref="A2:F2"/>
    <mergeCell ref="E3:F3"/>
    <mergeCell ref="A19:F19"/>
    <mergeCell ref="A21:F21"/>
  </mergeCells>
  <printOptions horizontalCentered="1"/>
  <pageMargins left="0.47" right="0.47" top="1.24" bottom="0.47" header="0.31" footer="0.51"/>
  <pageSetup firstPageNumber="11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匿名用户</cp:lastModifiedBy>
  <cp:lastPrinted>2017-08-28T05:10:51Z</cp:lastPrinted>
  <dcterms:created xsi:type="dcterms:W3CDTF">1996-12-17T01:32:42Z</dcterms:created>
  <dcterms:modified xsi:type="dcterms:W3CDTF">2019-08-22T12:13:07Z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